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'Blad1'!$A$1:$T$143</definedName>
  </definedNames>
  <calcPr fullCalcOnLoad="1"/>
</workbook>
</file>

<file path=xl/sharedStrings.xml><?xml version="1.0" encoding="utf-8"?>
<sst xmlns="http://schemas.openxmlformats.org/spreadsheetml/2006/main" count="400" uniqueCount="388">
  <si>
    <t>kort</t>
  </si>
  <si>
    <t>Antal:</t>
  </si>
  <si>
    <t>INTÄKTER</t>
  </si>
  <si>
    <t>BIDRAG</t>
  </si>
  <si>
    <t>VINST</t>
  </si>
  <si>
    <t>Kommunfullmäktige</t>
  </si>
  <si>
    <t>KF</t>
  </si>
  <si>
    <t xml:space="preserve"> - Kommunstyrelsen</t>
  </si>
  <si>
    <t>SDN- Askim</t>
  </si>
  <si>
    <t>SDN- Backa</t>
  </si>
  <si>
    <t>SDN- Bergsjön</t>
  </si>
  <si>
    <t>SDN- Biskopsgården</t>
  </si>
  <si>
    <t>SDN- Centrum</t>
  </si>
  <si>
    <t>SDN- Frölunda</t>
  </si>
  <si>
    <t>SDN- Gunnared</t>
  </si>
  <si>
    <t>SDN- Härlanda</t>
  </si>
  <si>
    <t>SDN- Högsbo</t>
  </si>
  <si>
    <t>SDN- Kortedala</t>
  </si>
  <si>
    <t>SDN- Kärra-Rödbo</t>
  </si>
  <si>
    <t>SDN- Linnéstaden</t>
  </si>
  <si>
    <t>SDN- Lundby</t>
  </si>
  <si>
    <t>SDN- Lärjedalen</t>
  </si>
  <si>
    <t>SDN- Majorna</t>
  </si>
  <si>
    <t>SDN- Styrsö</t>
  </si>
  <si>
    <t>SDN- Torslanda</t>
  </si>
  <si>
    <t>SDN- Tuve-Säve</t>
  </si>
  <si>
    <t>SDN- Tynnered</t>
  </si>
  <si>
    <t>SDN- Älvsborg</t>
  </si>
  <si>
    <t>SDN- Örgryte</t>
  </si>
  <si>
    <t>Summa Stadsdelsnämnder</t>
  </si>
  <si>
    <t xml:space="preserve">Stadsdelsnämnder :   </t>
  </si>
  <si>
    <t>Eget Kap</t>
  </si>
  <si>
    <t>Utbildning</t>
  </si>
  <si>
    <t xml:space="preserve"> - Utbildningsnämnden</t>
  </si>
  <si>
    <t xml:space="preserve"> - Vuxenutbildningsnämnden</t>
  </si>
  <si>
    <t xml:space="preserve"> - Studieförbunden</t>
  </si>
  <si>
    <t>Fritid</t>
  </si>
  <si>
    <t xml:space="preserve"> - Park och Naturnämnden</t>
  </si>
  <si>
    <t xml:space="preserve"> - Styrelsen för Keilers Park</t>
  </si>
  <si>
    <t xml:space="preserve"> - Idrotts och Föreningsnämnden</t>
  </si>
  <si>
    <t>Kultur</t>
  </si>
  <si>
    <t xml:space="preserve"> - Kulturnämnden</t>
  </si>
  <si>
    <t>Miljö</t>
  </si>
  <si>
    <t xml:space="preserve"> - Miljönämnden</t>
  </si>
  <si>
    <t>Trafik</t>
  </si>
  <si>
    <t xml:space="preserve"> - Trafiknämnden</t>
  </si>
  <si>
    <t xml:space="preserve"> - Färdtjänstnämnden</t>
  </si>
  <si>
    <t>Teknisk Försörjning</t>
  </si>
  <si>
    <t xml:space="preserve"> - Vatten,-avloppsnämnden</t>
  </si>
  <si>
    <t xml:space="preserve"> - Kretsloppsnämnden</t>
  </si>
  <si>
    <t>Mark och Bostäder</t>
  </si>
  <si>
    <t xml:space="preserve"> - Fastighetsnämnden</t>
  </si>
  <si>
    <t xml:space="preserve">       - dito transfereringar</t>
  </si>
  <si>
    <t xml:space="preserve"> - Byggnadsnämnden</t>
  </si>
  <si>
    <t xml:space="preserve"> - Lokalförsörjningsnämnden</t>
  </si>
  <si>
    <t xml:space="preserve"> - Lokalsekretariatet</t>
  </si>
  <si>
    <t>Övrig Verksamhet</t>
  </si>
  <si>
    <t xml:space="preserve"> - Kommunledning</t>
  </si>
  <si>
    <t xml:space="preserve"> - Revisionskollegiet</t>
  </si>
  <si>
    <t xml:space="preserve"> - Konsumentnämnden</t>
  </si>
  <si>
    <t xml:space="preserve"> - Gemensam Adm-service</t>
  </si>
  <si>
    <t xml:space="preserve"> - Överförmyndarnämnden</t>
  </si>
  <si>
    <t xml:space="preserve"> - Valnämnden</t>
  </si>
  <si>
    <t xml:space="preserve"> - Arkivnämnden</t>
  </si>
  <si>
    <t xml:space="preserve"> - Servicenämnden</t>
  </si>
  <si>
    <t xml:space="preserve"> - Utvecklingsenheten handikappfrågor</t>
  </si>
  <si>
    <t xml:space="preserve"> -  Övriga anslag</t>
  </si>
  <si>
    <t>Finansförvaltning</t>
  </si>
  <si>
    <t>Konsolidering</t>
  </si>
  <si>
    <t>Göteborgs Stads Bolag:</t>
  </si>
  <si>
    <t>GKF</t>
  </si>
  <si>
    <t xml:space="preserve"> - Beställarförbundet DELTA Hisingen</t>
  </si>
  <si>
    <t xml:space="preserve"> - Göteborgs Stadsteater AB</t>
  </si>
  <si>
    <t xml:space="preserve"> - Liseberg AB</t>
  </si>
  <si>
    <t xml:space="preserve"> - Got Event AB</t>
  </si>
  <si>
    <t xml:space="preserve"> - Göteborgs Energi AB</t>
  </si>
  <si>
    <t xml:space="preserve"> - Hantverk,-och Industrihus i GBG AB</t>
  </si>
  <si>
    <t>HIGAB</t>
  </si>
  <si>
    <t xml:space="preserve"> - Göteborgs Hamn AB</t>
  </si>
  <si>
    <t xml:space="preserve"> - Lindholmen Utveckling AB</t>
  </si>
  <si>
    <t xml:space="preserve"> - Göteborgs &amp; Co Kommunintressent</t>
  </si>
  <si>
    <t xml:space="preserve"> - Kommunleasing i GBG AB</t>
  </si>
  <si>
    <t>KLAB</t>
  </si>
  <si>
    <t xml:space="preserve"> - Försäkring AB Göta Lejon </t>
  </si>
  <si>
    <t xml:space="preserve"> - Göteborgs Stads Data AB</t>
  </si>
  <si>
    <t xml:space="preserve"> - Göteborgs Stads Upphandling AB</t>
  </si>
  <si>
    <t xml:space="preserve"> - 12 st bostadsbolag</t>
  </si>
  <si>
    <t>Övriga Bolag:</t>
  </si>
  <si>
    <t>BRG</t>
  </si>
  <si>
    <t>Norra Älvstrandens Utveckling AB</t>
  </si>
  <si>
    <t>Scandinavian Distripoint AB</t>
  </si>
  <si>
    <t>Göteborgs Frihamn AB</t>
  </si>
  <si>
    <t>Grefab</t>
  </si>
  <si>
    <t>Gryab</t>
  </si>
  <si>
    <t>Intäkter</t>
  </si>
  <si>
    <t>Eget Kapital</t>
  </si>
  <si>
    <t>Balansoms</t>
  </si>
  <si>
    <t>Verksamhetens Intäkter</t>
  </si>
  <si>
    <t xml:space="preserve"> - Business Region Göteborg AB</t>
  </si>
  <si>
    <t xml:space="preserve"> - Fastighets AB Göta Lejon</t>
  </si>
  <si>
    <t>Koncernen</t>
  </si>
  <si>
    <t>Kommunen</t>
  </si>
  <si>
    <t>Verksamhetens kostnader</t>
  </si>
  <si>
    <t>Jämförelsestörande poster</t>
  </si>
  <si>
    <t>Nedskrivningar</t>
  </si>
  <si>
    <t>Avskrivningar</t>
  </si>
  <si>
    <t>Skatteintäkter</t>
  </si>
  <si>
    <t>Generella Statsbidrag o utjämning</t>
  </si>
  <si>
    <t>Finansiellt netto</t>
  </si>
  <si>
    <t>Immateriella anläggningstillgångar</t>
  </si>
  <si>
    <t>Materiella anläggningstillgångar</t>
  </si>
  <si>
    <t>Finansiella Tillgångar</t>
  </si>
  <si>
    <t>Förråd och lager</t>
  </si>
  <si>
    <t>Minoritetsintressen</t>
  </si>
  <si>
    <t>Avsättningar</t>
  </si>
  <si>
    <t>Långfristiga skulder</t>
  </si>
  <si>
    <t>Kortfristiga skulder</t>
  </si>
  <si>
    <t>Summa Tillgångar</t>
  </si>
  <si>
    <t xml:space="preserve"> Resultaträkning</t>
  </si>
  <si>
    <t xml:space="preserve"> Balansräkning</t>
  </si>
  <si>
    <t>Skulder,Avsättning,Eget Kapital</t>
  </si>
  <si>
    <t xml:space="preserve"> - Göteborgs Varubelåning AB</t>
  </si>
  <si>
    <t xml:space="preserve"> - Miljöfordon i Göteborg AB</t>
  </si>
  <si>
    <t>Bostads AB Poseidon/Bostadsbolaget/Familjebostäder/Gårdstensbostäder/Hjällbobostaden/Göteborgslokalen AB/Gbg Stads Parkering AB/Tomträttskassa AB</t>
  </si>
  <si>
    <t>Idrotts,KulturCentrum Scandinavium AB/Mässgatan AB/Egnahemsbolaget/Framtidens Bostadsfin.Nr 1 AB/Framtiden Housing Finance no2 AB/Göteborgshem AB</t>
  </si>
  <si>
    <t>Framtid</t>
  </si>
  <si>
    <t>GS</t>
  </si>
  <si>
    <t>GBG Kommunala Förvaltning AB</t>
  </si>
  <si>
    <r>
      <t xml:space="preserve">Förvaltnings AB Framtiden </t>
    </r>
    <r>
      <rPr>
        <sz val="8"/>
        <rFont val="Arial"/>
        <family val="2"/>
      </rPr>
      <t>(100%)</t>
    </r>
  </si>
  <si>
    <t>Renova AB                                 (83%)</t>
  </si>
  <si>
    <t>Gbg Region Fritidshamnar AB    (80%)</t>
  </si>
  <si>
    <t>Gbg Region Ryaverks AB          (71%)</t>
  </si>
  <si>
    <t>AB Kärra Centrum                      (51%)</t>
  </si>
  <si>
    <t>Boplats Göteborg AB                 (70%)</t>
  </si>
  <si>
    <t xml:space="preserve"> - Fastigheten Stretered             (57%)</t>
  </si>
  <si>
    <t xml:space="preserve"> - Räddn.tjänstförbund Storgbg  (74%)</t>
  </si>
  <si>
    <t>Bokfört värde:11 miljoner</t>
  </si>
  <si>
    <t>Bokfört värde: 6 miljoner</t>
  </si>
  <si>
    <t>Bokfört värde: 500 miljoner kronor</t>
  </si>
  <si>
    <t>Bokfört värde: 1 miljon kronor</t>
  </si>
  <si>
    <t>Borgenförbindelser</t>
  </si>
  <si>
    <t>Ansvarsförbindelser</t>
  </si>
  <si>
    <t>Leasingavtal</t>
  </si>
  <si>
    <t>Summa SDN och Övriga nämnder</t>
  </si>
  <si>
    <t>Arbetsmarknadspolitiska delegationen</t>
  </si>
  <si>
    <t>Näringsliv och Arbetsmarknad</t>
  </si>
  <si>
    <t>Årsvinst</t>
  </si>
  <si>
    <t>Styrelse/Sekretariat/Beredning/Nätverk/Delta-gruppen/Finasiell samordning Försäkringskassa.Primärvård,Socialtjänst/</t>
  </si>
  <si>
    <r>
      <t>Förebyggande enhet/Räddningsavdelning/Teknisk avd/Personal/Ekonomi/IT Samordnad tjänst mellan Kommuner (</t>
    </r>
    <r>
      <rPr>
        <sz val="7"/>
        <rFont val="Arial"/>
        <family val="2"/>
      </rPr>
      <t>Gbg,K-backa,Mölndal,Härryda,Partille)</t>
    </r>
  </si>
  <si>
    <r>
      <t xml:space="preserve">Minoritetsintresse:290/Konsolideringar:-952/Göteborgsregionen </t>
    </r>
    <r>
      <rPr>
        <b/>
        <sz val="8"/>
        <rFont val="Arial"/>
        <family val="2"/>
      </rPr>
      <t>GR</t>
    </r>
    <r>
      <rPr>
        <sz val="8"/>
        <rFont val="Arial"/>
        <family val="2"/>
      </rPr>
      <t xml:space="preserve"> 13 st medlemskommuner i samverkan (845 000 invånare)</t>
    </r>
  </si>
  <si>
    <t>Investeringar</t>
  </si>
  <si>
    <t>16-19</t>
  </si>
  <si>
    <t>.1-5</t>
  </si>
  <si>
    <t>20-64</t>
  </si>
  <si>
    <t>65-74</t>
  </si>
  <si>
    <t>75-79</t>
  </si>
  <si>
    <t>80-84</t>
  </si>
  <si>
    <t>Ålder:</t>
  </si>
  <si>
    <t>Antal invån.</t>
  </si>
  <si>
    <t>Förändring:</t>
  </si>
  <si>
    <t>Förskolan</t>
  </si>
  <si>
    <t>Skolbarnomsorg</t>
  </si>
  <si>
    <t>Grundskola inkl särskolan</t>
  </si>
  <si>
    <t>Äldreomsorg inkl hemsjukvård</t>
  </si>
  <si>
    <t>Individ o omsorg</t>
  </si>
  <si>
    <t>Funktionshindrade</t>
  </si>
  <si>
    <t>Övriga- resursuppdrag</t>
  </si>
  <si>
    <t>Gymnasieskolan inkl.komvux</t>
  </si>
  <si>
    <t>Övrig verksamhet</t>
  </si>
  <si>
    <t>Övr.verksamhet SDF(kök,adm,städ)</t>
  </si>
  <si>
    <t>Kommunförbund</t>
  </si>
  <si>
    <t>Summa inom förvaltningen</t>
  </si>
  <si>
    <t>Göteborg Stad</t>
  </si>
  <si>
    <t xml:space="preserve">         Kommunalskatt 2002  = 21:55</t>
  </si>
  <si>
    <r>
      <t xml:space="preserve">        Summa skatt   </t>
    </r>
    <r>
      <rPr>
        <b/>
        <sz val="7"/>
        <rFont val="Arial"/>
        <family val="2"/>
      </rPr>
      <t>32:05</t>
    </r>
  </si>
  <si>
    <t xml:space="preserve">  Stabbegatan 59</t>
  </si>
  <si>
    <t xml:space="preserve">  416 80 Göteborg  031 219488</t>
  </si>
  <si>
    <t>Ask</t>
  </si>
  <si>
    <t>Bac</t>
  </si>
  <si>
    <t>Ber</t>
  </si>
  <si>
    <t>Bis</t>
  </si>
  <si>
    <t>Cen</t>
  </si>
  <si>
    <t>Frö</t>
  </si>
  <si>
    <t>Gun</t>
  </si>
  <si>
    <t>Här</t>
  </si>
  <si>
    <t>Hög</t>
  </si>
  <si>
    <t>Kär</t>
  </si>
  <si>
    <t>Lin</t>
  </si>
  <si>
    <t>Lun</t>
  </si>
  <si>
    <t>Lär</t>
  </si>
  <si>
    <t>Maj</t>
  </si>
  <si>
    <t>Sty</t>
  </si>
  <si>
    <t>Tor</t>
  </si>
  <si>
    <t>Tuv</t>
  </si>
  <si>
    <t>Tyn</t>
  </si>
  <si>
    <t>Älv</t>
  </si>
  <si>
    <t>Örg</t>
  </si>
  <si>
    <r>
      <t xml:space="preserve">83 </t>
    </r>
    <r>
      <rPr>
        <sz val="8"/>
        <rFont val="Arial"/>
        <family val="2"/>
      </rPr>
      <t xml:space="preserve">st stadsdelar / </t>
    </r>
    <r>
      <rPr>
        <b/>
        <sz val="8"/>
        <rFont val="Arial"/>
        <family val="2"/>
      </rPr>
      <t>225</t>
    </r>
    <r>
      <rPr>
        <sz val="8"/>
        <rFont val="Arial"/>
        <family val="2"/>
      </rPr>
      <t xml:space="preserve"> st trakter / </t>
    </r>
    <r>
      <rPr>
        <b/>
        <sz val="8"/>
        <rFont val="Arial"/>
        <family val="2"/>
      </rPr>
      <t xml:space="preserve">900 </t>
    </r>
    <r>
      <rPr>
        <sz val="8"/>
        <rFont val="Arial"/>
        <family val="2"/>
      </rPr>
      <t xml:space="preserve">st basområden / 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 xml:space="preserve"> st primära bostadsområden /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st valkretsar med</t>
    </r>
    <r>
      <rPr>
        <b/>
        <sz val="8"/>
        <rFont val="Arial"/>
        <family val="2"/>
      </rPr>
      <t xml:space="preserve"> 267</t>
    </r>
    <r>
      <rPr>
        <sz val="8"/>
        <rFont val="Arial"/>
        <family val="2"/>
      </rPr>
      <t xml:space="preserve"> valdistrikt</t>
    </r>
  </si>
  <si>
    <t>Grundskola</t>
  </si>
  <si>
    <t>Elever</t>
  </si>
  <si>
    <t>Friskola</t>
  </si>
  <si>
    <t>45500 st</t>
  </si>
  <si>
    <t>16300 st</t>
  </si>
  <si>
    <t>5300 st</t>
  </si>
  <si>
    <t>1230 st</t>
  </si>
  <si>
    <t xml:space="preserve"> Utbildning i Göteborg</t>
  </si>
  <si>
    <t xml:space="preserve"> Kultur</t>
  </si>
  <si>
    <t xml:space="preserve"> Miljö</t>
  </si>
  <si>
    <t xml:space="preserve"> Fritid</t>
  </si>
  <si>
    <t xml:space="preserve"> Teknisk försörjning</t>
  </si>
  <si>
    <t xml:space="preserve"> Trafik</t>
  </si>
  <si>
    <t xml:space="preserve"> Övrig Verksamhet</t>
  </si>
  <si>
    <t xml:space="preserve"> Näringsliv o Arb.marknad</t>
  </si>
  <si>
    <t xml:space="preserve"> Mark och Bostäder</t>
  </si>
  <si>
    <t xml:space="preserve"> Bolag</t>
  </si>
  <si>
    <t xml:space="preserve"> Kommunalförbund</t>
  </si>
  <si>
    <t xml:space="preserve"> Framtiden Koncernen</t>
  </si>
  <si>
    <t xml:space="preserve"> Övrig bolag</t>
  </si>
  <si>
    <t xml:space="preserve"> - Bostadsbolag 67 500 lägenheter</t>
  </si>
  <si>
    <t xml:space="preserve">        Landstingsskatt=    10:25 kr/100</t>
  </si>
  <si>
    <t>Räntebärande skulder</t>
  </si>
  <si>
    <r>
      <t>Resultat</t>
    </r>
    <r>
      <rPr>
        <sz val="8"/>
        <rFont val="Arial"/>
        <family val="2"/>
      </rPr>
      <t xml:space="preserve">:Summa överskott </t>
    </r>
    <r>
      <rPr>
        <b/>
        <sz val="8"/>
        <rFont val="Arial"/>
        <family val="2"/>
      </rPr>
      <t>30 880</t>
    </r>
    <r>
      <rPr>
        <sz val="8"/>
        <rFont val="Arial"/>
        <family val="2"/>
      </rPr>
      <t>/Finansförvaltning:</t>
    </r>
    <r>
      <rPr>
        <b/>
        <sz val="8"/>
        <rFont val="Arial"/>
        <family val="2"/>
      </rPr>
      <t>371 478</t>
    </r>
    <r>
      <rPr>
        <sz val="8"/>
        <rFont val="Arial"/>
        <family val="2"/>
      </rPr>
      <t>/Konsolidering:</t>
    </r>
    <r>
      <rPr>
        <b/>
        <sz val="8"/>
        <rFont val="Arial"/>
        <family val="2"/>
      </rPr>
      <t>1 529</t>
    </r>
  </si>
  <si>
    <t xml:space="preserve">  LJBOS Svensk Tesaurus</t>
  </si>
  <si>
    <r>
      <t xml:space="preserve"> Stadsdelsnämnder </t>
    </r>
    <r>
      <rPr>
        <sz val="8"/>
        <rFont val="Arial"/>
        <family val="2"/>
      </rPr>
      <t xml:space="preserve"> 21 st</t>
    </r>
  </si>
  <si>
    <t>Bolaget såldes för 8,5 miljoner kr.</t>
  </si>
  <si>
    <t>Totala kostnader: 111 miljoner kr/Besökande:78 439/Egen produktion:15 uppsättningar</t>
  </si>
  <si>
    <r>
      <t>Resultat</t>
    </r>
    <r>
      <rPr>
        <sz val="8"/>
        <rFont val="Arial"/>
        <family val="2"/>
      </rPr>
      <t>:SDN:-1 637/Näringsliv:-18 349/Utbildning:15 618/Fritid:3 285/Kultur:-3 370/Trafik:15 887/Teknik:-38 596/Mark:57 414/Miljö:127/Övrig:501</t>
    </r>
  </si>
  <si>
    <t>Resultat</t>
  </si>
  <si>
    <t xml:space="preserve"> Resultat</t>
  </si>
  <si>
    <t xml:space="preserve">        Kyrkoavgift        =      0:89 kr/100</t>
  </si>
  <si>
    <t xml:space="preserve">         Landstingskatt   2002  = 11:00</t>
  </si>
  <si>
    <t>Kommunen Gbg</t>
  </si>
  <si>
    <t>Koncernen Gbg</t>
  </si>
  <si>
    <t>Gymnasiet</t>
  </si>
  <si>
    <t>Anställda inom verksamhet i GBG</t>
  </si>
  <si>
    <t xml:space="preserve">         Kyrkoavgift          2002  =  0:89</t>
  </si>
  <si>
    <t xml:space="preserve">        Kommunalskatt =   21:80 kr/100</t>
  </si>
  <si>
    <t>VA-verket/Produktion:290 000m3 dricksvatten per dygn/Rörnätsservice/Projektering/Bygg,underhåll/Lackarebäckverket/Alelyckans reningsverk</t>
  </si>
  <si>
    <t xml:space="preserve"> - MedicHus Nämnden</t>
  </si>
  <si>
    <t>Kommunfullmäktig/Kommunstyrelse/Stadskansli/Koncernbank</t>
  </si>
  <si>
    <t>Vuxenutbildningsförvaltningen/,-Angered(Vuxia 020-511100),-Hisingen,-Centrum,-Öster,-Norr,-Väster</t>
  </si>
  <si>
    <t>Idrotts,-och föreningsförvaltningen/Föreningsstöd/Idrottsanläggningar/Simhallar/Scandinavium/Föreningsenheten/Fest,-konferanslokaler</t>
  </si>
  <si>
    <t>Kulturförvaltningen/Folkteatern Gbg/Kansli/"Kultur Göteborg"/Konstavdelning/Namnberedningen/KULF/Pusterviksteatern/Skolteatern</t>
  </si>
  <si>
    <r>
      <t>Bolag</t>
    </r>
    <r>
      <rPr>
        <sz val="8"/>
        <rFont val="Arial"/>
        <family val="2"/>
      </rPr>
      <t>:Göteborgs Hamn AB/Göteborgs Energi AB/Förvaltn.AB Bältespännaren/Gbg Regionens Fritidshamnar(Grefab)/Gbg Reg. Ryaverket AB(Gryab)</t>
    </r>
  </si>
  <si>
    <r>
      <t>Bolag</t>
    </r>
    <r>
      <rPr>
        <sz val="8"/>
        <rFont val="Arial"/>
        <family val="2"/>
      </rPr>
      <t>:Göteborgs Gatu AB(Gatubolaget)/Gbg Stads Parkering AB</t>
    </r>
  </si>
  <si>
    <r>
      <t>Bolag</t>
    </r>
    <r>
      <rPr>
        <sz val="8"/>
        <rFont val="Arial"/>
        <family val="2"/>
      </rPr>
      <t>:Liseberg AB/Göteborg &amp; Co Träffpunkt AB(Turistbyrån)</t>
    </r>
  </si>
  <si>
    <r>
      <t>Bolag</t>
    </r>
    <r>
      <rPr>
        <sz val="8"/>
        <rFont val="Arial"/>
        <family val="2"/>
      </rPr>
      <t>:BoPlats Gbg AB/Poseidon AB/Bostadsbolaget AB/Familjebostäder AB/Gårdstensbostäder AB/HjällboBostaden AB/Långedrag AB</t>
    </r>
  </si>
  <si>
    <t>Färdtjänstförvaltningen/Resetjänsten/Tillståndsgivning/Färdtjänstresor/Sjukresor/Riksfärdstjänst/Flexlinjen</t>
  </si>
  <si>
    <t>Stadsbyggnadskontoret/Stadsbyggnadsdirektör/Lantmäterimyndigheten i Göteborg/Arkiv o Husritningar/Bygglovsärenden/Inspektörer</t>
  </si>
  <si>
    <t>"Konsument Göteborg"/Rådgivning/Tester/Faktablad</t>
  </si>
  <si>
    <t>För Västra Götalandsregionen/Göteborgs Stad med region o stadsarkiv/Folkrörelsernas arkiv</t>
  </si>
  <si>
    <r>
      <t>Bola</t>
    </r>
    <r>
      <rPr>
        <sz val="8"/>
        <rFont val="Arial"/>
        <family val="2"/>
      </rPr>
      <t>g:Gbg Stads Upphandling AB/Kommunleasing AB/Hantverk o Industrihus AB/Kulturfastigheter i Gbg AB/Gbg Lokaler AB/Försäkr. Göta Lejon AB</t>
    </r>
  </si>
  <si>
    <r>
      <t>Koncernbolag</t>
    </r>
    <r>
      <rPr>
        <sz val="8"/>
        <rFont val="Arial"/>
        <family val="2"/>
      </rPr>
      <t>:Göteborgs Kommunala Förvaltning AB(GKF) med 19 dotterbolag  / Förvaltning Framtiden AB med 12 st bostadsbolag</t>
    </r>
  </si>
  <si>
    <t>Göteborg o Co Träffpunkt AB - anslag</t>
  </si>
  <si>
    <r>
      <t xml:space="preserve">Presidium(ordf.)/ 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 xml:space="preserve"> st ledamöter+ 31 st ersättare / </t>
    </r>
    <r>
      <rPr>
        <b/>
        <sz val="8"/>
        <rFont val="Arial"/>
        <family val="2"/>
      </rPr>
      <t>28</t>
    </r>
    <r>
      <rPr>
        <sz val="8"/>
        <rFont val="Arial"/>
        <family val="2"/>
      </rPr>
      <t xml:space="preserve"> (s) / </t>
    </r>
    <r>
      <rPr>
        <b/>
        <sz val="8"/>
        <rFont val="Arial"/>
        <family val="2"/>
      </rPr>
      <t>22</t>
    </r>
    <r>
      <rPr>
        <sz val="8"/>
        <rFont val="Arial"/>
        <family val="2"/>
      </rPr>
      <t xml:space="preserve"> (m)  / </t>
    </r>
    <r>
      <rPr>
        <b/>
        <sz val="8"/>
        <rFont val="Arial"/>
        <family val="2"/>
      </rPr>
      <t>11</t>
    </r>
    <r>
      <rPr>
        <sz val="8"/>
        <rFont val="Arial"/>
        <family val="2"/>
      </rPr>
      <t xml:space="preserve"> (v) /</t>
    </r>
    <r>
      <rPr>
        <b/>
        <sz val="8"/>
        <rFont val="Arial"/>
        <family val="2"/>
      </rPr>
      <t xml:space="preserve"> 9</t>
    </r>
    <r>
      <rPr>
        <sz val="8"/>
        <rFont val="Arial"/>
        <family val="2"/>
      </rPr>
      <t xml:space="preserve"> (kd) / </t>
    </r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 (fp) /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(mp)  fördelade inom 6 st partigrupper.</t>
    </r>
  </si>
  <si>
    <r>
      <t xml:space="preserve">Presidium(Ordf.) med 13 st kommunalråd -Ansvarsområden av 8 st Rotlar / 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 xml:space="preserve"> st ledamöter + 5 ersättare/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(s) /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 (m) /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(vp)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(mp)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(kd) /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(fp)</t>
    </r>
  </si>
  <si>
    <t>Park och Naturförvaltningen ansvar Park o grönområden,-Slottsskogen,-Trädgårdsföreningen,-SDN-parker(6 st parkintendenter)/Gaturenhållning</t>
  </si>
  <si>
    <t>Överförmyndarförvaltningen</t>
  </si>
  <si>
    <t>GAS</t>
  </si>
  <si>
    <t>ADB</t>
  </si>
  <si>
    <t xml:space="preserve"> - Göteborgs Gatu AB  (Gatubolaget)</t>
  </si>
  <si>
    <t>Ägd 40% av Göteborgs kommun och 30% av Framtidenkoncernen sköter lägenhetsförmedling av bostadsbolagen i GBG.</t>
  </si>
  <si>
    <t>Samägt bolag av Gbg Stad - regionen samt privata intressenter marknadsför göteborg och regionen som turist,-evenemangstad.</t>
  </si>
  <si>
    <r>
      <t>Bolag</t>
    </r>
    <r>
      <rPr>
        <sz val="8"/>
        <rFont val="Arial"/>
        <family val="2"/>
      </rPr>
      <t>:Norra Älvstranden Utveckling AB/Frivilliga Studieverksamheten/Samskolan/</t>
    </r>
  </si>
  <si>
    <t>Stadsbiblioteket/Stadsmuseet/Konstmuseet/Röhsska/Sjöfartsmuseet/Konsthallen</t>
  </si>
  <si>
    <t>Miljöförvaltningen/"Herr Luft"/"Göteborgs Eko"/Livsmedelenhet/Miljöskydd/Närmiljö/Plan,-trafik</t>
  </si>
  <si>
    <r>
      <t>Trafikkontoret/</t>
    </r>
    <r>
      <rPr>
        <sz val="8"/>
        <color indexed="12"/>
        <rFont val="Arial"/>
        <family val="2"/>
      </rPr>
      <t>www.trafikinformation.nu</t>
    </r>
    <r>
      <rPr>
        <sz val="8"/>
        <rFont val="Arial"/>
        <family val="2"/>
      </rPr>
      <t>/Boendeparkering/P-Automater/Handikapptillstånd/Cykelbanor/Kringenprojektet</t>
    </r>
  </si>
  <si>
    <t>Kretsloppskontoret/Finansiering genom vatten och avfallsavgifter/Återvinning/Sortering/Kompostering</t>
  </si>
  <si>
    <t>Stationer vid Lundby/Gårda/Torslanda/Askim/Frölunda/Kortedala/Angered/Säve</t>
  </si>
  <si>
    <t>Fastighetskontoret/Göteborgs stads växel/Markanvändningen för bostäder,-handel och industri/Tomträtter</t>
  </si>
  <si>
    <t>Lokalförsörjningsförvaltningen (LLF-Norr,-Väster,-Centrum,-Hisingen)/Förvaltar skol,-förskolefastigheter med drift,underhåll,teknik,service</t>
  </si>
  <si>
    <t>MedicHus-förvaltning av fastigheter för äldreboende och funktionshindrade,Lillhagsparken</t>
  </si>
  <si>
    <t>LFN</t>
  </si>
  <si>
    <t>Stadsrevisionskontoret/Stadsrevisionens granskar på uppdrag av 11 st förtroendevalda revisorer</t>
  </si>
  <si>
    <t>Service med faktura-administration för kommunens nämnder,förvaltning och bolag.</t>
  </si>
  <si>
    <t xml:space="preserve">med ADB-Kontoret tillhandahåller ekonomisystem,kommunikationssystem,Pc-tjänster </t>
  </si>
  <si>
    <t>Bokfört värde: 1 miljon/Båtplatser:7 000st i 9 st fritidsbåthamnar med vinteruppläggning</t>
  </si>
  <si>
    <t>Liseberg Restaurant AB/Hotel Liseberg Heden AB/Liseberg Gäst AB(Kärralund camping,barken Viking)</t>
  </si>
  <si>
    <t>Arena,-evenemangsbolag för Ullevi,-Scandinavium,-Valhallabadet</t>
  </si>
  <si>
    <t>Omsättning:2 548 miljoner/Plusenergi ab/Ale Fjärrvärme AB ( 91%)/El/Kyla/Gas/Fjärrvärme/Bredband</t>
  </si>
  <si>
    <t>Entreprenör,drift,underhåll av gator,trafik,miljö,anläggningar/Teknisk Service Gatubolaget AB</t>
  </si>
  <si>
    <t>Kulturfastigheter i Gbg AB(Kigab)/Långedrag AB/Saluhall AB/Förvaltning Bältespännaren AB</t>
  </si>
  <si>
    <t>Torshamnen/Skarvikshamnen/Ryahamnen/Ro-ro terminal/Container-terminal/Frihamnen/Majnabbe/Stigbergskajen/Masthuggskajen/Arendal</t>
  </si>
  <si>
    <t>Fribordet AB/Prato AB/GVA fastighet AB/Fast.AB Fogsvansen/Eriksbergs förvaltning AB/Norra Älvstranden Parkering AB</t>
  </si>
  <si>
    <t>Försäkrar fastigheter och andra värden för Göteborg stad med anslutna verksamheter.</t>
  </si>
  <si>
    <t>Samverkan i Regionen för bästa företagskontakt och etablering med näringslivsutveckling med 13 kommuner.</t>
  </si>
  <si>
    <t>Bokfört värde: 150 miljoner/Sköter stadstrafiken/Regionaltrafik//Fordonsteknik//Banteknik/Trafikservice med 150 bussar och 9 spårvagnslinjer.</t>
  </si>
  <si>
    <t>Bokfört värde 96 miljoner/Återvinningsföretag/Transport/Sortering/Behandling av sopavfall för 11 kommuner. (612 000 ton/år)</t>
  </si>
  <si>
    <t>Fastighetsbolag -Bokfört värde:966 miljoner utvecklar fastigheterna på Norra älvstranden i Bygg-ekonomi/Teknik/Drift</t>
  </si>
  <si>
    <t>Göteborgs- Spårvägar AB / Trafik AB</t>
  </si>
  <si>
    <r>
      <t xml:space="preserve">Kommunalförbund             </t>
    </r>
    <r>
      <rPr>
        <sz val="8"/>
        <rFont val="Arial"/>
        <family val="2"/>
      </rPr>
      <t>ägardel:</t>
    </r>
  </si>
  <si>
    <t xml:space="preserve"> - Göteborgsregionen GR</t>
  </si>
  <si>
    <t>GR</t>
  </si>
  <si>
    <r>
      <t>Centralt upphandlingsbolag med ramavtal/NAIS/"Fördelen"/</t>
    </r>
    <r>
      <rPr>
        <sz val="8"/>
        <color indexed="12"/>
        <rFont val="Arial"/>
        <family val="2"/>
      </rPr>
      <t>www.upphandlingar.nu</t>
    </r>
  </si>
  <si>
    <t xml:space="preserve">Samverkan mellal 13 kommuner i regionen i utbildning,forskning,demokrati </t>
  </si>
  <si>
    <t>Noter:</t>
  </si>
  <si>
    <t>Summa-Resultat Göteborgs Kommun</t>
  </si>
  <si>
    <t>www.ljbos.se</t>
  </si>
  <si>
    <t>Ekonomiskt utfall 2001</t>
  </si>
  <si>
    <t>RESULTATRÄKNING 2001</t>
  </si>
  <si>
    <t>KOSTNAD</t>
  </si>
  <si>
    <t>Personal,-Kompetensförsörjning</t>
  </si>
  <si>
    <t>Utbildningsförvaltningen/Gymnasieutbildning-12st skolor/Skolchef/Gymnasiesärskolan(Slottsbergsgymnasiet)</t>
  </si>
  <si>
    <t>Räddningsförbundet Storgöteborg</t>
  </si>
  <si>
    <t xml:space="preserve"> - Kvalitetsutveckling</t>
  </si>
  <si>
    <t>Resultat f.d</t>
  </si>
  <si>
    <t xml:space="preserve"> - Studium i Göteborg AB</t>
  </si>
  <si>
    <t>Konsolideringar</t>
  </si>
  <si>
    <t>TOTALT</t>
  </si>
  <si>
    <t>Resultat efter Fin. Poster</t>
  </si>
  <si>
    <t>Finansiella poster</t>
  </si>
  <si>
    <t>ÅRETS RESULTAT 2001</t>
  </si>
  <si>
    <r>
      <t>Koncern</t>
    </r>
    <r>
      <rPr>
        <sz val="8"/>
        <rFont val="Arial"/>
        <family val="2"/>
      </rPr>
      <t xml:space="preserve">:Transferering:2 040/Personal:13 466/Lokaler:1 177Matr.,tjänster:9 229/Goodwill:-52     </t>
    </r>
    <r>
      <rPr>
        <b/>
        <sz val="8"/>
        <rFont val="Arial"/>
        <family val="2"/>
      </rPr>
      <t>Kommu</t>
    </r>
    <r>
      <rPr>
        <sz val="8"/>
        <rFont val="Arial"/>
        <family val="2"/>
      </rPr>
      <t xml:space="preserve">n:Transf:2 040/Personal:10 262/Lokaler:864/Matr.tjänster:6 668 </t>
    </r>
  </si>
  <si>
    <r>
      <t>Koncern</t>
    </r>
    <r>
      <rPr>
        <sz val="8"/>
        <rFont val="Arial"/>
        <family val="2"/>
      </rPr>
      <t xml:space="preserve">:Framtidenkoncernen:2 174/Återbäring SPP:5/Pensioner-inlösen:-661/Götaleden:-160/Säkrare farleder:-235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:Pensioner-inlösen:-661/Götaleden:-160/Lämnat aktieägartillskott:-100</t>
    </r>
  </si>
  <si>
    <r>
      <t>Koncern</t>
    </r>
    <r>
      <rPr>
        <sz val="8"/>
        <rFont val="Arial"/>
        <family val="2"/>
      </rPr>
      <t>:Framtiden koncernen-fastigheter:328</t>
    </r>
  </si>
  <si>
    <r>
      <t>Koncern</t>
    </r>
    <r>
      <rPr>
        <sz val="8"/>
        <rFont val="Arial"/>
        <family val="2"/>
      </rPr>
      <t xml:space="preserve">:Bal.utveckl.kostnader:61/Goodwill:12/Maskiner,inv:952/Fartyg:3/Investering-annans fast:11/Byggnader:793/Markanl:159/Övrig fast egendom:87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:/Maskin,inventarier: /Byggnader: /Mark: /Övrigt: </t>
    </r>
  </si>
  <si>
    <r>
      <t>Kommun</t>
    </r>
    <r>
      <rPr>
        <sz val="8"/>
        <rFont val="Arial"/>
        <family val="2"/>
      </rPr>
      <t xml:space="preserve">:Kommunalskatt:13 393/Slutavräkning-2000:146/Preliminär slutavräkning för 2001:204 </t>
    </r>
  </si>
  <si>
    <r>
      <t>Kommun</t>
    </r>
    <r>
      <rPr>
        <sz val="8"/>
        <rFont val="Arial"/>
        <family val="2"/>
      </rPr>
      <t xml:space="preserve">:Generella statsbidrag:3 065/Utjämningsbidrag:-123/Momsavgift:-1 061 </t>
    </r>
  </si>
  <si>
    <r>
      <t>Koncern</t>
    </r>
    <r>
      <rPr>
        <sz val="8"/>
        <rFont val="Arial"/>
        <family val="2"/>
      </rPr>
      <t xml:space="preserve">:Räntekostnad:1 594/Ränteintäkt:163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:Räntekostnad:682/Till dotterbolag:185/Ränteintäkt från dotterbolag:562/Övr.ränteintäkter:121 </t>
    </r>
  </si>
  <si>
    <r>
      <t>Koncern</t>
    </r>
    <r>
      <rPr>
        <sz val="8"/>
        <rFont val="Arial"/>
        <family val="2"/>
      </rPr>
      <t xml:space="preserve">:Ing. balans min.intresse 2001: /Åretsförändring: /Flygplatsfastigheter AB: /Minoritetens andel-utdelning Kommunförb.Stretered: </t>
    </r>
  </si>
  <si>
    <r>
      <t>Koncern</t>
    </r>
    <r>
      <rPr>
        <sz val="8"/>
        <rFont val="Arial"/>
        <family val="2"/>
      </rPr>
      <t xml:space="preserve">:Ingående kapital:6 604/Årets resultat:1 818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:Ingående kapital:1 208/Årets resultat:227 </t>
    </r>
  </si>
  <si>
    <r>
      <t>Koncern</t>
    </r>
    <r>
      <rPr>
        <sz val="8"/>
        <rFont val="Arial"/>
        <family val="2"/>
      </rPr>
      <t xml:space="preserve">:Pensioner:1 329/Skatteskuld:1 644/Övriga avsättningar:1 162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:Pensioner:378/Övriga avsättningar:624 </t>
    </r>
  </si>
  <si>
    <r>
      <t>Koncern</t>
    </r>
    <r>
      <rPr>
        <sz val="8"/>
        <rFont val="Arial"/>
        <family val="2"/>
      </rPr>
      <t xml:space="preserve">:Bankskulder:21 758/Övriga skulder:904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:Bankskulder:8 625/Inom Koncern:219/Övriga skulder:499 </t>
    </r>
  </si>
  <si>
    <r>
      <t>Koncern</t>
    </r>
    <r>
      <rPr>
        <sz val="8"/>
        <rFont val="Arial"/>
        <family val="2"/>
      </rPr>
      <t xml:space="preserve">:Hyresrätter:9/Balanserade utveckl.kostnader:162/Goodwill:189   </t>
    </r>
    <r>
      <rPr>
        <b/>
        <sz val="8"/>
        <rFont val="Arial"/>
        <family val="2"/>
      </rPr>
      <t xml:space="preserve">           Kommun</t>
    </r>
    <r>
      <rPr>
        <sz val="8"/>
        <rFont val="Arial"/>
        <family val="2"/>
      </rPr>
      <t xml:space="preserve">:Hyresrätter:9/Bal.utvecklingskostnader:26 </t>
    </r>
  </si>
  <si>
    <r>
      <t>Koncern</t>
    </r>
    <r>
      <rPr>
        <sz val="8"/>
        <rFont val="Arial"/>
        <family val="2"/>
      </rPr>
      <t xml:space="preserve">:Mark,byggnad,tekn.anl:36 834/Maskiner,invent:6 611/Övrigt:77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:Mark:8 510/Byggn:443/Övrigt:67 </t>
    </r>
  </si>
  <si>
    <r>
      <t>Koncern</t>
    </r>
    <r>
      <rPr>
        <sz val="8"/>
        <rFont val="Arial"/>
        <family val="2"/>
      </rPr>
      <t xml:space="preserve">:Aktier,andelar:127/Övr.lång fordran:526     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:Aktier i Kommunala bolag:799/Långfristig fordran inom concern:5 593/Övriga:153 </t>
    </r>
  </si>
  <si>
    <t>Kortfristiga fordringar-övr tillgångar</t>
  </si>
  <si>
    <r>
      <t>Koncern</t>
    </r>
    <r>
      <rPr>
        <sz val="8"/>
        <rFont val="Arial"/>
        <family val="2"/>
      </rPr>
      <t xml:space="preserve">:Kundfordran:1 236/Övriga:2 732/Korta placeringar:337/Kassa,Bank:1 037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:Kundfordran:323/Kortfr.fordran i koncern:3 490/Övr:1 787/Kassa,Bank:567 </t>
    </r>
  </si>
  <si>
    <r>
      <t>Koncern</t>
    </r>
    <r>
      <rPr>
        <sz val="8"/>
        <rFont val="Arial"/>
        <family val="2"/>
      </rPr>
      <t xml:space="preserve">:Framtida leasingbetalningar: 150                 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:Framtida leasingbetalningar:419  </t>
    </r>
  </si>
  <si>
    <r>
      <t>Koncern</t>
    </r>
    <r>
      <rPr>
        <sz val="8"/>
        <rFont val="Arial"/>
        <family val="2"/>
      </rPr>
      <t xml:space="preserve">:Pensionsskuld:6 593/Särskild löneskatt:1 599/Övrigt:456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:Pensionsskuld: /Särskild löneskatt: /Kapitaltäckn.garanti: </t>
    </r>
  </si>
  <si>
    <r>
      <t>Koncern</t>
    </r>
    <r>
      <rPr>
        <sz val="8"/>
        <rFont val="Arial"/>
        <family val="2"/>
      </rPr>
      <t xml:space="preserve">:Statliga bostadslån:74/Stiftelser:529/Föreningar:109/Övrigt:5    samt för </t>
    </r>
    <r>
      <rPr>
        <b/>
        <sz val="8"/>
        <rFont val="Arial"/>
        <family val="2"/>
      </rPr>
      <t>kommunen</t>
    </r>
    <r>
      <rPr>
        <sz val="8"/>
        <rFont val="Arial"/>
        <family val="2"/>
      </rPr>
      <t xml:space="preserve">: Borgen-kommunbolag:2 437 </t>
    </r>
  </si>
  <si>
    <r>
      <t>Koncern</t>
    </r>
    <r>
      <rPr>
        <sz val="8"/>
        <rFont val="Arial"/>
        <family val="2"/>
      </rPr>
      <t xml:space="preserve">:Banker:6 763/Lev.skulder:2 541/Övrigt:7 960 </t>
    </r>
    <r>
      <rPr>
        <b/>
        <sz val="8"/>
        <rFont val="Arial"/>
        <family val="2"/>
      </rPr>
      <t xml:space="preserve">   Kommun</t>
    </r>
    <r>
      <rPr>
        <sz val="8"/>
        <rFont val="Arial"/>
        <family val="2"/>
      </rPr>
      <t xml:space="preserve">:Banker:4 342/Skuld inom koncern:1 034/Övrigt:4 622 </t>
    </r>
  </si>
  <si>
    <r>
      <t>Koncern</t>
    </r>
    <r>
      <rPr>
        <sz val="8"/>
        <rFont val="Arial"/>
        <family val="2"/>
      </rPr>
      <t xml:space="preserve">:Varulager:193/Pågående arbete:51     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 xml:space="preserve">:Varulager:8/Pågående arbete:3 </t>
    </r>
  </si>
  <si>
    <r>
      <t>Koncern</t>
    </r>
    <r>
      <rPr>
        <sz val="8"/>
        <rFont val="Arial"/>
        <family val="2"/>
      </rPr>
      <t xml:space="preserve">:Uppskjuten skatt:-506/Aktuell Skatt:-76/Minoritetsandel:-10 </t>
    </r>
  </si>
  <si>
    <t>.6-11</t>
  </si>
  <si>
    <t>.12-15</t>
  </si>
  <si>
    <t>85-89</t>
  </si>
  <si>
    <t>90-</t>
  </si>
  <si>
    <t>S:a</t>
  </si>
  <si>
    <t xml:space="preserve">  Befolkning 31 Dec 2001</t>
  </si>
  <si>
    <t>Inköp fastighet(verkstadslokaler) från Gbg Förvaltning AB ( 734 milj)</t>
  </si>
  <si>
    <t xml:space="preserve"> Till Härlanda år 2001 :451,9 miljoner</t>
  </si>
  <si>
    <t>Stadsdelsförvaltningarna</t>
  </si>
  <si>
    <t>Övriga förvaltningar</t>
  </si>
  <si>
    <t xml:space="preserve"> GKF - Koncernen - Bolag</t>
  </si>
  <si>
    <t xml:space="preserve">   - med 21 st dotterbolag</t>
  </si>
  <si>
    <t>Totalt inom koncernen - årsarbetare</t>
  </si>
  <si>
    <t>BALANSRÄKNING 2001</t>
  </si>
  <si>
    <t>Göteborg Stad  Utfall 2001</t>
  </si>
  <si>
    <t>Nettolåneskuld -Koncern/Kommun</t>
  </si>
  <si>
    <t>Copyright 20020325</t>
  </si>
  <si>
    <t>GBG kommun: 227 miljoner</t>
  </si>
  <si>
    <t xml:space="preserve"> Kostnad: 15,3 miljarder</t>
  </si>
  <si>
    <t xml:space="preserve"> Kostnad: 330 miloner</t>
  </si>
  <si>
    <t xml:space="preserve"> Kostnad: 2,1 miljarder</t>
  </si>
  <si>
    <t xml:space="preserve"> Kostnad: 542miljoner</t>
  </si>
  <si>
    <t xml:space="preserve"> Kostnad:  258 miljoner</t>
  </si>
  <si>
    <r>
      <t xml:space="preserve"> Kostnad:</t>
    </r>
    <r>
      <rPr>
        <b/>
        <sz val="7"/>
        <rFont val="Arial"/>
        <family val="2"/>
      </rPr>
      <t xml:space="preserve"> 57</t>
    </r>
    <r>
      <rPr>
        <sz val="7"/>
        <rFont val="Arial"/>
        <family val="2"/>
      </rPr>
      <t xml:space="preserve"> miljoner</t>
    </r>
  </si>
  <si>
    <t xml:space="preserve"> Kostnad:1,8 miljarder</t>
  </si>
  <si>
    <t xml:space="preserve"> Kostnad:1,3 miljarder</t>
  </si>
  <si>
    <r>
      <t xml:space="preserve"> Kostnad: </t>
    </r>
    <r>
      <rPr>
        <b/>
        <sz val="7"/>
        <rFont val="Arial"/>
        <family val="2"/>
      </rPr>
      <t xml:space="preserve"> 2</t>
    </r>
    <r>
      <rPr>
        <sz val="7"/>
        <rFont val="Arial"/>
        <family val="2"/>
      </rPr>
      <t xml:space="preserve"> miljarder</t>
    </r>
  </si>
  <si>
    <r>
      <t xml:space="preserve"> Kostnad:</t>
    </r>
    <r>
      <rPr>
        <b/>
        <sz val="7"/>
        <rFont val="Arial"/>
        <family val="2"/>
      </rPr>
      <t xml:space="preserve"> 797 </t>
    </r>
    <r>
      <rPr>
        <sz val="7"/>
        <rFont val="Arial"/>
        <family val="2"/>
      </rPr>
      <t xml:space="preserve"> miljoner</t>
    </r>
  </si>
  <si>
    <r>
      <t xml:space="preserve"> Kostnad: 436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miljoner</t>
    </r>
  </si>
  <si>
    <t xml:space="preserve"> Samtliga bolag : 2,1  miljarder</t>
  </si>
  <si>
    <t>Tillgångar/Skulder:  21,7 miljarder</t>
  </si>
  <si>
    <t>Tillgångar/Skulder:   50 miljarder</t>
  </si>
  <si>
    <t xml:space="preserve">  Räntor på skuld  :  1,5 miljarder</t>
  </si>
  <si>
    <t xml:space="preserve">  Pensionsskuld : 6,5 miljarder</t>
  </si>
  <si>
    <t xml:space="preserve">  Pensionsavsättning: 1,3 miljarder</t>
  </si>
  <si>
    <t xml:space="preserve">  - Framtiden AB :   13 miljarder   </t>
  </si>
  <si>
    <t xml:space="preserve">  - Övr.Bolag       :     9,9 miljarder   </t>
  </si>
  <si>
    <t xml:space="preserve">   -Koncernbanken :   4 miljarder</t>
  </si>
  <si>
    <t xml:space="preserve">     Summa   27 miljarder</t>
  </si>
  <si>
    <r>
      <t>Resultat: Kommunen:</t>
    </r>
    <r>
      <rPr>
        <sz val="8"/>
        <rFont val="Arial"/>
        <family val="2"/>
      </rPr>
      <t xml:space="preserve"> (-Nämnder:-7 847/Finansförvaltning:241 627)</t>
    </r>
    <r>
      <rPr>
        <b/>
        <sz val="8"/>
        <rFont val="Arial"/>
        <family val="2"/>
      </rPr>
      <t>/Bolagen:</t>
    </r>
    <r>
      <rPr>
        <sz val="8"/>
        <rFont val="Arial"/>
        <family val="2"/>
      </rPr>
      <t xml:space="preserve"> (GKF:,Framtiden: )/Komm.förbund: /Koncernkonsolidering:-6 498 </t>
    </r>
  </si>
  <si>
    <t>Bolagen</t>
  </si>
  <si>
    <t xml:space="preserve">       - Göteborgs kommun</t>
  </si>
  <si>
    <t xml:space="preserve">       - Kommunala bolag</t>
  </si>
  <si>
    <t xml:space="preserve">       - Kommunalförbund</t>
  </si>
  <si>
    <r>
      <t xml:space="preserve">  Göteborg stad </t>
    </r>
    <r>
      <rPr>
        <sz val="8"/>
        <rFont val="Arial"/>
        <family val="2"/>
      </rPr>
      <t>(Koncernen)</t>
    </r>
  </si>
  <si>
    <t>GBG Koncern: 1,8 miljarder</t>
  </si>
  <si>
    <t>Vinst Koncernen : 1,8 miljarder</t>
  </si>
  <si>
    <t>Vinst Kommunen : 0,2 miljarder</t>
  </si>
  <si>
    <t>Extern upplåning:13 017(6 287 utländsk val)/Intern upplåning:798/Vidareupplåning till bolag:-9 406/Framtidens koncernens nettolåneskuld:13 287 samt övriga bolag:9 984</t>
  </si>
  <si>
    <t>Kommunal nettokostnad: 15,4 mdr</t>
  </si>
  <si>
    <t>Summa kostnader :   24 miljarder</t>
  </si>
  <si>
    <t>Skatter och statsbidrag :  15,6</t>
  </si>
  <si>
    <t xml:space="preserve">   Nettoresultat :15,624-15,457=227 milj</t>
  </si>
  <si>
    <r>
      <t>Koncern</t>
    </r>
    <r>
      <rPr>
        <sz val="8"/>
        <rFont val="Arial"/>
        <family val="2"/>
      </rPr>
      <t xml:space="preserve">:Avgifter:2 618/Statsbidrag:1 111/Övrigt:11 631                       </t>
    </r>
    <r>
      <rPr>
        <b/>
        <sz val="8"/>
        <rFont val="Arial"/>
        <family val="2"/>
      </rPr>
      <t>Kommun</t>
    </r>
    <r>
      <rPr>
        <sz val="8"/>
        <rFont val="Arial"/>
        <family val="2"/>
      </rPr>
      <t>:Avgifter:2 210/Statsbidrag:1 003/Övrigt:2 728(varav 320 miljoner från VGR)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</si>
</sst>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4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1" fillId="3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2" borderId="8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10" fillId="2" borderId="9" xfId="0" applyFont="1" applyFill="1" applyBorder="1" applyAlignment="1">
      <alignment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4" fillId="2" borderId="14" xfId="16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2" fillId="3" borderId="8" xfId="0" applyFont="1" applyFill="1" applyBorder="1" applyAlignment="1">
      <alignment/>
    </xf>
    <xf numFmtId="0" fontId="9" fillId="0" borderId="15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/>
    </xf>
    <xf numFmtId="16" fontId="2" fillId="0" borderId="3" xfId="0" applyNumberFormat="1" applyFont="1" applyBorder="1" applyAlignment="1">
      <alignment/>
    </xf>
    <xf numFmtId="0" fontId="15" fillId="2" borderId="14" xfId="16" applyFont="1" applyFill="1" applyBorder="1" applyAlignment="1">
      <alignment horizontal="center"/>
    </xf>
    <xf numFmtId="0" fontId="16" fillId="0" borderId="3" xfId="16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11</xdr:row>
      <xdr:rowOff>0</xdr:rowOff>
    </xdr:from>
    <xdr:to>
      <xdr:col>19</xdr:col>
      <xdr:colOff>266700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2420600" y="1571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19</xdr:col>
      <xdr:colOff>304800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2420600" y="1714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476250</xdr:colOff>
      <xdr:row>14</xdr:row>
      <xdr:rowOff>0</xdr:rowOff>
    </xdr:from>
    <xdr:to>
      <xdr:col>19</xdr:col>
      <xdr:colOff>1095375</xdr:colOff>
      <xdr:row>18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2000250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447675</xdr:colOff>
      <xdr:row>83</xdr:row>
      <xdr:rowOff>0</xdr:rowOff>
    </xdr:from>
    <xdr:to>
      <xdr:col>19</xdr:col>
      <xdr:colOff>1066800</xdr:colOff>
      <xdr:row>87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1858625"/>
          <a:ext cx="6191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219075</xdr:colOff>
      <xdr:row>59</xdr:row>
      <xdr:rowOff>38100</xdr:rowOff>
    </xdr:from>
    <xdr:to>
      <xdr:col>18</xdr:col>
      <xdr:colOff>400050</xdr:colOff>
      <xdr:row>66</xdr:row>
      <xdr:rowOff>57150</xdr:rowOff>
    </xdr:to>
    <xdr:sp>
      <xdr:nvSpPr>
        <xdr:cNvPr id="5" name="Oval 5"/>
        <xdr:cNvSpPr>
          <a:spLocks/>
        </xdr:cNvSpPr>
      </xdr:nvSpPr>
      <xdr:spPr>
        <a:xfrm>
          <a:off x="10791825" y="8467725"/>
          <a:ext cx="1400175" cy="1019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Här fördelas
vinsten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227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milj </a:t>
          </a:r>
        </a:p>
      </xdr:txBody>
    </xdr:sp>
    <xdr:clientData/>
  </xdr:twoCellAnchor>
  <xdr:twoCellAnchor>
    <xdr:from>
      <xdr:col>17</xdr:col>
      <xdr:colOff>171450</xdr:colOff>
      <xdr:row>93</xdr:row>
      <xdr:rowOff>66675</xdr:rowOff>
    </xdr:from>
    <xdr:to>
      <xdr:col>18</xdr:col>
      <xdr:colOff>504825</xdr:colOff>
      <xdr:row>97</xdr:row>
      <xdr:rowOff>28575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1363325" y="13354050"/>
          <a:ext cx="9334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Resultat för
kommunbolag
 2 156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miljoner</a:t>
          </a:r>
        </a:p>
      </xdr:txBody>
    </xdr:sp>
    <xdr:clientData/>
  </xdr:twoCellAnchor>
  <xdr:twoCellAnchor>
    <xdr:from>
      <xdr:col>16</xdr:col>
      <xdr:colOff>9525</xdr:colOff>
      <xdr:row>78</xdr:row>
      <xdr:rowOff>9525</xdr:rowOff>
    </xdr:from>
    <xdr:to>
      <xdr:col>17</xdr:col>
      <xdr:colOff>171450</xdr:colOff>
      <xdr:row>93</xdr:row>
      <xdr:rowOff>57150</xdr:rowOff>
    </xdr:to>
    <xdr:sp>
      <xdr:nvSpPr>
        <xdr:cNvPr id="7" name="Line 8"/>
        <xdr:cNvSpPr>
          <a:spLocks/>
        </xdr:cNvSpPr>
      </xdr:nvSpPr>
      <xdr:spPr>
        <a:xfrm flipH="1" flipV="1">
          <a:off x="10582275" y="11153775"/>
          <a:ext cx="7810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97</xdr:row>
      <xdr:rowOff>19050</xdr:rowOff>
    </xdr:from>
    <xdr:to>
      <xdr:col>17</xdr:col>
      <xdr:colOff>161925</xdr:colOff>
      <xdr:row>112</xdr:row>
      <xdr:rowOff>9525</xdr:rowOff>
    </xdr:to>
    <xdr:sp>
      <xdr:nvSpPr>
        <xdr:cNvPr id="8" name="Line 9"/>
        <xdr:cNvSpPr>
          <a:spLocks/>
        </xdr:cNvSpPr>
      </xdr:nvSpPr>
      <xdr:spPr>
        <a:xfrm flipH="1">
          <a:off x="10572750" y="13877925"/>
          <a:ext cx="78105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65</xdr:row>
      <xdr:rowOff>38100</xdr:rowOff>
    </xdr:from>
    <xdr:to>
      <xdr:col>16</xdr:col>
      <xdr:colOff>400050</xdr:colOff>
      <xdr:row>71</xdr:row>
      <xdr:rowOff>28575</xdr:rowOff>
    </xdr:to>
    <xdr:sp>
      <xdr:nvSpPr>
        <xdr:cNvPr id="9" name="Line 10"/>
        <xdr:cNvSpPr>
          <a:spLocks/>
        </xdr:cNvSpPr>
      </xdr:nvSpPr>
      <xdr:spPr>
        <a:xfrm flipV="1">
          <a:off x="5257800" y="9324975"/>
          <a:ext cx="57150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57</xdr:row>
      <xdr:rowOff>133350</xdr:rowOff>
    </xdr:from>
    <xdr:to>
      <xdr:col>16</xdr:col>
      <xdr:colOff>514350</xdr:colOff>
      <xdr:row>59</xdr:row>
      <xdr:rowOff>123825</xdr:rowOff>
    </xdr:to>
    <xdr:sp>
      <xdr:nvSpPr>
        <xdr:cNvPr id="10" name="Line 11"/>
        <xdr:cNvSpPr>
          <a:spLocks/>
        </xdr:cNvSpPr>
      </xdr:nvSpPr>
      <xdr:spPr>
        <a:xfrm flipH="1" flipV="1">
          <a:off x="10801350" y="827722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hyperlink" Target="http://www.gotalejon.goteborg.se/prod/gotalejon/dalis.nsf/0/bb13fdc3df8e143cc1256b800035dcc9/$FILE/index.html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workbookViewId="0" topLeftCell="A73">
      <selection activeCell="B94" sqref="B94"/>
    </sheetView>
  </sheetViews>
  <sheetFormatPr defaultColWidth="9.140625" defaultRowHeight="11.25" customHeight="1"/>
  <cols>
    <col min="1" max="1" width="27.00390625" style="4" customWidth="1"/>
    <col min="2" max="2" width="5.57421875" style="64" customWidth="1"/>
    <col min="3" max="3" width="5.421875" style="97" customWidth="1"/>
    <col min="4" max="4" width="10.7109375" style="64" customWidth="1"/>
    <col min="5" max="5" width="10.8515625" style="64" bestFit="1" customWidth="1"/>
    <col min="6" max="6" width="10.140625" style="64" bestFit="1" customWidth="1"/>
    <col min="7" max="7" width="9.421875" style="64" customWidth="1"/>
    <col min="8" max="8" width="9.28125" style="64" bestFit="1" customWidth="1"/>
    <col min="9" max="13" width="9.140625" style="4" customWidth="1"/>
    <col min="14" max="14" width="9.28125" style="4" bestFit="1" customWidth="1"/>
    <col min="15" max="15" width="9.140625" style="4" customWidth="1"/>
    <col min="16" max="16" width="6.00390625" style="4" customWidth="1"/>
    <col min="17" max="17" width="9.28125" style="4" customWidth="1"/>
    <col min="18" max="18" width="9.00390625" style="4" customWidth="1"/>
    <col min="19" max="19" width="9.28125" style="4" customWidth="1"/>
    <col min="20" max="20" width="23.421875" style="4" customWidth="1"/>
    <col min="23" max="16384" width="9.140625" style="4" customWidth="1"/>
  </cols>
  <sheetData>
    <row r="1" spans="1:20" ht="11.25" customHeight="1">
      <c r="A1" s="1" t="s">
        <v>348</v>
      </c>
      <c r="B1" s="87" t="s">
        <v>0</v>
      </c>
      <c r="C1" s="96" t="s">
        <v>1</v>
      </c>
      <c r="D1" s="96" t="s">
        <v>2</v>
      </c>
      <c r="E1" s="96" t="s">
        <v>300</v>
      </c>
      <c r="F1" s="96" t="s">
        <v>3</v>
      </c>
      <c r="G1" s="96" t="s">
        <v>4</v>
      </c>
      <c r="H1" s="96" t="s">
        <v>31</v>
      </c>
      <c r="I1" s="2" t="s">
        <v>197</v>
      </c>
      <c r="J1" s="3"/>
      <c r="K1" s="3"/>
      <c r="L1" s="3"/>
      <c r="M1" s="3"/>
      <c r="N1" s="3"/>
      <c r="O1" s="3"/>
      <c r="P1" s="3"/>
      <c r="Q1" s="3"/>
      <c r="R1" s="3"/>
      <c r="S1" s="3"/>
      <c r="T1" s="82" t="s">
        <v>172</v>
      </c>
    </row>
    <row r="2" spans="1:20" ht="11.25" customHeight="1">
      <c r="A2" s="5" t="s">
        <v>5</v>
      </c>
      <c r="B2" s="64" t="s">
        <v>6</v>
      </c>
      <c r="C2" s="97">
        <v>81</v>
      </c>
      <c r="I2" s="6" t="s">
        <v>254</v>
      </c>
      <c r="J2" s="6"/>
      <c r="K2" s="6"/>
      <c r="L2" s="6"/>
      <c r="M2" s="6"/>
      <c r="N2" s="6"/>
      <c r="O2" s="6"/>
      <c r="P2" s="6"/>
      <c r="Q2" s="6"/>
      <c r="R2" s="6"/>
      <c r="S2" s="6"/>
      <c r="T2" s="83" t="s">
        <v>298</v>
      </c>
    </row>
    <row r="3" spans="1:20" ht="11.25" customHeight="1">
      <c r="A3" s="5" t="s">
        <v>7</v>
      </c>
      <c r="C3" s="97">
        <v>13</v>
      </c>
      <c r="I3" s="6" t="s">
        <v>255</v>
      </c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1.25" customHeight="1">
      <c r="A4" s="28" t="s">
        <v>30</v>
      </c>
      <c r="B4" s="88"/>
      <c r="C4" s="98">
        <v>21</v>
      </c>
      <c r="D4" s="88"/>
      <c r="E4" s="88"/>
      <c r="F4" s="88"/>
      <c r="G4" s="88"/>
      <c r="H4" s="88"/>
      <c r="I4" s="57" t="s">
        <v>158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50" t="s">
        <v>223</v>
      </c>
    </row>
    <row r="5" spans="1:20" ht="11.25" customHeight="1">
      <c r="A5" s="8" t="s">
        <v>8</v>
      </c>
      <c r="B5" s="64" t="s">
        <v>177</v>
      </c>
      <c r="C5" s="99"/>
      <c r="D5" s="24">
        <v>93148</v>
      </c>
      <c r="E5" s="24">
        <v>524875</v>
      </c>
      <c r="F5" s="24">
        <v>438642</v>
      </c>
      <c r="G5" s="24">
        <v>6915</v>
      </c>
      <c r="H5" s="24">
        <v>6380</v>
      </c>
      <c r="I5" s="38"/>
      <c r="J5" s="6"/>
      <c r="K5" s="6"/>
      <c r="L5" s="6"/>
      <c r="M5" s="6"/>
      <c r="N5" s="6"/>
      <c r="O5" s="9"/>
      <c r="P5" s="6"/>
      <c r="Q5" s="6"/>
      <c r="R5" s="6"/>
      <c r="S5" s="6"/>
      <c r="T5" s="7"/>
    </row>
    <row r="6" spans="1:20" ht="11.25" customHeight="1">
      <c r="A6" s="8" t="s">
        <v>9</v>
      </c>
      <c r="B6" s="64" t="s">
        <v>178</v>
      </c>
      <c r="C6" s="99"/>
      <c r="D6" s="24">
        <v>190126</v>
      </c>
      <c r="E6" s="24">
        <v>779425</v>
      </c>
      <c r="F6" s="24">
        <v>587011</v>
      </c>
      <c r="G6" s="24">
        <v>-2288</v>
      </c>
      <c r="H6" s="24">
        <v>7450</v>
      </c>
      <c r="I6" s="38"/>
      <c r="J6" s="6"/>
      <c r="K6" s="6"/>
      <c r="L6" s="6"/>
      <c r="M6" s="6"/>
      <c r="N6" s="6"/>
      <c r="O6" s="6"/>
      <c r="P6" s="6"/>
      <c r="Q6" s="6"/>
      <c r="R6" s="6"/>
      <c r="S6" s="6"/>
      <c r="T6" s="67" t="s">
        <v>352</v>
      </c>
    </row>
    <row r="7" spans="1:20" ht="11.25" customHeight="1">
      <c r="A7" s="8" t="s">
        <v>10</v>
      </c>
      <c r="B7" s="64" t="s">
        <v>179</v>
      </c>
      <c r="C7" s="99"/>
      <c r="D7" s="24">
        <v>158250</v>
      </c>
      <c r="E7" s="24">
        <v>710958</v>
      </c>
      <c r="F7" s="118">
        <v>533491</v>
      </c>
      <c r="G7" s="24">
        <v>-19217</v>
      </c>
      <c r="H7" s="24">
        <v>15926</v>
      </c>
      <c r="I7" s="38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0" ht="11.25" customHeight="1">
      <c r="A8" s="8" t="s">
        <v>11</v>
      </c>
      <c r="B8" s="64" t="s">
        <v>180</v>
      </c>
      <c r="D8" s="24">
        <v>213831</v>
      </c>
      <c r="E8" s="24">
        <v>919174</v>
      </c>
      <c r="F8" s="24">
        <v>715643</v>
      </c>
      <c r="G8" s="24">
        <v>10300</v>
      </c>
      <c r="H8" s="24">
        <v>64284</v>
      </c>
      <c r="I8" s="38"/>
      <c r="J8" s="6"/>
      <c r="K8" s="36" t="s">
        <v>234</v>
      </c>
      <c r="L8" s="37"/>
      <c r="M8" s="37"/>
      <c r="N8" s="43" t="s">
        <v>1</v>
      </c>
      <c r="O8" s="6"/>
      <c r="P8" s="36" t="s">
        <v>339</v>
      </c>
      <c r="Q8" s="10"/>
      <c r="R8" s="11"/>
      <c r="S8" s="6"/>
      <c r="T8" s="7"/>
    </row>
    <row r="9" spans="1:20" ht="11.25" customHeight="1">
      <c r="A9" s="8" t="s">
        <v>12</v>
      </c>
      <c r="B9" s="64" t="s">
        <v>181</v>
      </c>
      <c r="C9" s="99"/>
      <c r="D9" s="24">
        <v>319279</v>
      </c>
      <c r="E9" s="24">
        <v>1154653</v>
      </c>
      <c r="F9" s="24">
        <v>828251</v>
      </c>
      <c r="G9" s="24">
        <v>-7123</v>
      </c>
      <c r="H9" s="24">
        <v>39011</v>
      </c>
      <c r="I9" s="38"/>
      <c r="J9" s="6"/>
      <c r="K9" s="8" t="s">
        <v>160</v>
      </c>
      <c r="L9" s="6"/>
      <c r="M9" s="6"/>
      <c r="N9" s="39">
        <v>3627</v>
      </c>
      <c r="O9" s="9"/>
      <c r="P9" s="30" t="s">
        <v>157</v>
      </c>
      <c r="Q9" s="29" t="s">
        <v>158</v>
      </c>
      <c r="R9" s="31" t="s">
        <v>159</v>
      </c>
      <c r="S9" s="6"/>
      <c r="T9" s="7"/>
    </row>
    <row r="10" spans="1:20" ht="11.25" customHeight="1">
      <c r="A10" s="8" t="s">
        <v>13</v>
      </c>
      <c r="B10" s="64" t="s">
        <v>182</v>
      </c>
      <c r="D10" s="24">
        <v>183757</v>
      </c>
      <c r="E10" s="24">
        <v>551349</v>
      </c>
      <c r="F10" s="24">
        <v>371676</v>
      </c>
      <c r="G10" s="24">
        <v>4084</v>
      </c>
      <c r="H10" s="24">
        <v>7451</v>
      </c>
      <c r="I10" s="38"/>
      <c r="J10" s="6"/>
      <c r="K10" s="8" t="s">
        <v>161</v>
      </c>
      <c r="L10" s="6"/>
      <c r="M10" s="6"/>
      <c r="N10" s="39">
        <v>1455</v>
      </c>
      <c r="O10" s="6"/>
      <c r="P10" s="30">
        <v>0</v>
      </c>
      <c r="Q10" s="38">
        <v>5487</v>
      </c>
      <c r="R10" s="31">
        <v>216</v>
      </c>
      <c r="S10" s="6"/>
      <c r="T10" s="7"/>
    </row>
    <row r="11" spans="1:20" ht="11.25" customHeight="1">
      <c r="A11" s="8" t="s">
        <v>14</v>
      </c>
      <c r="B11" s="64" t="s">
        <v>183</v>
      </c>
      <c r="D11" s="24">
        <v>284201</v>
      </c>
      <c r="E11" s="24">
        <v>1023527</v>
      </c>
      <c r="F11" s="24">
        <v>733804</v>
      </c>
      <c r="G11" s="24">
        <v>-5522</v>
      </c>
      <c r="H11" s="24">
        <v>6312</v>
      </c>
      <c r="I11" s="38"/>
      <c r="J11" s="6"/>
      <c r="K11" s="8" t="s">
        <v>162</v>
      </c>
      <c r="L11" s="6"/>
      <c r="M11" s="6"/>
      <c r="N11" s="39">
        <v>4695</v>
      </c>
      <c r="O11" s="6"/>
      <c r="P11" s="32" t="s">
        <v>152</v>
      </c>
      <c r="Q11" s="38">
        <v>24408</v>
      </c>
      <c r="R11" s="31">
        <v>-106</v>
      </c>
      <c r="S11" s="6"/>
      <c r="T11" s="7"/>
    </row>
    <row r="12" spans="1:20" ht="11.25" customHeight="1">
      <c r="A12" s="72" t="s">
        <v>15</v>
      </c>
      <c r="B12" s="89" t="s">
        <v>184</v>
      </c>
      <c r="C12" s="100">
        <v>1105</v>
      </c>
      <c r="D12" s="116">
        <v>137325</v>
      </c>
      <c r="E12" s="116">
        <v>593272</v>
      </c>
      <c r="F12" s="116">
        <v>451983</v>
      </c>
      <c r="G12" s="116">
        <v>-3964</v>
      </c>
      <c r="H12" s="116">
        <v>21402</v>
      </c>
      <c r="I12" s="73"/>
      <c r="J12" s="10"/>
      <c r="K12" s="6" t="s">
        <v>163</v>
      </c>
      <c r="L12" s="6"/>
      <c r="M12" s="6"/>
      <c r="N12" s="38">
        <v>6806</v>
      </c>
      <c r="O12" s="75"/>
      <c r="P12" s="74" t="s">
        <v>334</v>
      </c>
      <c r="Q12" s="38">
        <v>32282</v>
      </c>
      <c r="R12" s="38"/>
      <c r="S12" s="10"/>
      <c r="T12" s="76" t="s">
        <v>341</v>
      </c>
    </row>
    <row r="13" spans="1:20" ht="11.25" customHeight="1">
      <c r="A13" s="8" t="s">
        <v>16</v>
      </c>
      <c r="B13" s="64" t="s">
        <v>185</v>
      </c>
      <c r="D13" s="24">
        <v>248367</v>
      </c>
      <c r="E13" s="24">
        <v>801537</v>
      </c>
      <c r="F13" s="24">
        <v>566530</v>
      </c>
      <c r="G13" s="24">
        <v>13360</v>
      </c>
      <c r="H13" s="24">
        <v>27901</v>
      </c>
      <c r="I13" s="38"/>
      <c r="J13" s="6"/>
      <c r="K13" s="8" t="s">
        <v>164</v>
      </c>
      <c r="L13" s="6"/>
      <c r="M13" s="6"/>
      <c r="N13" s="39">
        <v>986</v>
      </c>
      <c r="O13" s="6"/>
      <c r="P13" s="120" t="s">
        <v>335</v>
      </c>
      <c r="Q13" s="38">
        <v>19727</v>
      </c>
      <c r="R13" s="31">
        <v>376</v>
      </c>
      <c r="S13" s="6"/>
      <c r="T13" s="7"/>
    </row>
    <row r="14" spans="1:20" ht="11.25" customHeight="1">
      <c r="A14" s="8" t="s">
        <v>17</v>
      </c>
      <c r="B14" s="64" t="s">
        <v>0</v>
      </c>
      <c r="D14" s="24">
        <v>157121</v>
      </c>
      <c r="E14" s="24">
        <v>849319</v>
      </c>
      <c r="F14" s="24">
        <v>686263</v>
      </c>
      <c r="G14" s="24">
        <v>-5935</v>
      </c>
      <c r="H14" s="24">
        <v>5699</v>
      </c>
      <c r="I14" s="38"/>
      <c r="J14" s="6"/>
      <c r="K14" s="8" t="s">
        <v>165</v>
      </c>
      <c r="L14" s="6"/>
      <c r="M14" s="6"/>
      <c r="N14" s="39">
        <v>2503</v>
      </c>
      <c r="O14" s="6"/>
      <c r="P14" s="30" t="s">
        <v>151</v>
      </c>
      <c r="Q14" s="38">
        <v>19316</v>
      </c>
      <c r="R14" s="31">
        <v>386</v>
      </c>
      <c r="S14" s="6"/>
      <c r="T14" s="7"/>
    </row>
    <row r="15" spans="1:20" ht="11.25" customHeight="1">
      <c r="A15" s="8" t="s">
        <v>18</v>
      </c>
      <c r="B15" s="64" t="s">
        <v>186</v>
      </c>
      <c r="D15" s="24">
        <v>94294</v>
      </c>
      <c r="E15" s="24">
        <v>312941</v>
      </c>
      <c r="F15" s="24">
        <v>219074</v>
      </c>
      <c r="G15" s="24">
        <v>427</v>
      </c>
      <c r="H15" s="24">
        <v>32773</v>
      </c>
      <c r="I15" s="38"/>
      <c r="J15" s="6"/>
      <c r="K15" s="8" t="s">
        <v>166</v>
      </c>
      <c r="L15" s="6"/>
      <c r="M15" s="6"/>
      <c r="N15" s="39">
        <v>1212</v>
      </c>
      <c r="O15" s="6"/>
      <c r="P15" s="30" t="s">
        <v>153</v>
      </c>
      <c r="Q15" s="38">
        <v>296328</v>
      </c>
      <c r="R15" s="39">
        <v>4216</v>
      </c>
      <c r="S15" s="6"/>
      <c r="T15" s="7"/>
    </row>
    <row r="16" spans="1:20" ht="11.25" customHeight="1">
      <c r="A16" s="8" t="s">
        <v>19</v>
      </c>
      <c r="B16" s="64" t="s">
        <v>187</v>
      </c>
      <c r="D16" s="24">
        <v>295319</v>
      </c>
      <c r="E16" s="24">
        <v>899393</v>
      </c>
      <c r="F16" s="24">
        <v>593462</v>
      </c>
      <c r="G16" s="24">
        <v>-10612</v>
      </c>
      <c r="H16" s="24">
        <v>-4934</v>
      </c>
      <c r="I16" s="38"/>
      <c r="J16" s="6"/>
      <c r="K16" s="8" t="s">
        <v>169</v>
      </c>
      <c r="L16" s="6"/>
      <c r="M16" s="6"/>
      <c r="N16" s="39">
        <v>5001</v>
      </c>
      <c r="O16" s="6"/>
      <c r="P16" s="30" t="s">
        <v>154</v>
      </c>
      <c r="Q16" s="38">
        <v>33358</v>
      </c>
      <c r="R16" s="31">
        <v>-652</v>
      </c>
      <c r="S16" s="6"/>
      <c r="T16" s="7"/>
    </row>
    <row r="17" spans="1:20" ht="11.25" customHeight="1">
      <c r="A17" s="8" t="s">
        <v>20</v>
      </c>
      <c r="B17" s="64" t="s">
        <v>188</v>
      </c>
      <c r="D17" s="24">
        <v>206553</v>
      </c>
      <c r="E17" s="24">
        <v>1002511</v>
      </c>
      <c r="F17" s="24">
        <v>789953</v>
      </c>
      <c r="G17" s="24">
        <v>-6005</v>
      </c>
      <c r="H17" s="24">
        <v>7508</v>
      </c>
      <c r="I17" s="38"/>
      <c r="J17" s="6"/>
      <c r="K17" s="8" t="s">
        <v>167</v>
      </c>
      <c r="L17" s="6"/>
      <c r="M17" s="6"/>
      <c r="N17" s="39">
        <v>2068</v>
      </c>
      <c r="O17" s="6"/>
      <c r="P17" s="30" t="s">
        <v>155</v>
      </c>
      <c r="Q17" s="38">
        <v>16367</v>
      </c>
      <c r="R17" s="31">
        <v>-625</v>
      </c>
      <c r="S17" s="6"/>
      <c r="T17" s="7"/>
    </row>
    <row r="18" spans="1:20" ht="11.25" customHeight="1">
      <c r="A18" s="8" t="s">
        <v>21</v>
      </c>
      <c r="B18" s="64" t="s">
        <v>189</v>
      </c>
      <c r="D18" s="24">
        <v>152049</v>
      </c>
      <c r="E18" s="24">
        <v>950721</v>
      </c>
      <c r="F18" s="24">
        <v>806564</v>
      </c>
      <c r="G18" s="24">
        <v>7892</v>
      </c>
      <c r="H18" s="24">
        <v>59652</v>
      </c>
      <c r="I18" s="38"/>
      <c r="J18" s="6"/>
      <c r="K18" s="8" t="s">
        <v>168</v>
      </c>
      <c r="L18" s="6"/>
      <c r="M18" s="6"/>
      <c r="N18" s="39">
        <v>3613</v>
      </c>
      <c r="O18" s="6"/>
      <c r="P18" s="30" t="s">
        <v>156</v>
      </c>
      <c r="Q18" s="38">
        <v>13440</v>
      </c>
      <c r="R18" s="31">
        <v>542</v>
      </c>
      <c r="S18" s="6"/>
      <c r="T18" s="7"/>
    </row>
    <row r="19" spans="1:20" ht="11.25" customHeight="1">
      <c r="A19" s="8" t="s">
        <v>22</v>
      </c>
      <c r="B19" s="64" t="s">
        <v>190</v>
      </c>
      <c r="C19" s="99"/>
      <c r="D19" s="24">
        <v>282827</v>
      </c>
      <c r="E19" s="24">
        <v>939393</v>
      </c>
      <c r="F19" s="24">
        <v>653711</v>
      </c>
      <c r="G19" s="24">
        <v>-2855</v>
      </c>
      <c r="H19" s="24">
        <v>-14735</v>
      </c>
      <c r="I19" s="38"/>
      <c r="J19" s="6"/>
      <c r="K19" s="34" t="s">
        <v>171</v>
      </c>
      <c r="L19" s="35"/>
      <c r="M19" s="35"/>
      <c r="N19" s="41">
        <f>SUM(N9:N18)</f>
        <v>31966</v>
      </c>
      <c r="O19" s="9"/>
      <c r="P19" s="30" t="s">
        <v>336</v>
      </c>
      <c r="Q19" s="38">
        <v>7223</v>
      </c>
      <c r="R19" s="31"/>
      <c r="S19" s="6"/>
      <c r="T19" s="7"/>
    </row>
    <row r="20" spans="1:20" ht="11.25" customHeight="1">
      <c r="A20" s="8" t="s">
        <v>23</v>
      </c>
      <c r="B20" s="64" t="s">
        <v>191</v>
      </c>
      <c r="D20" s="24">
        <v>25678</v>
      </c>
      <c r="E20" s="24">
        <v>152514</v>
      </c>
      <c r="F20" s="24">
        <v>130109</v>
      </c>
      <c r="G20" s="24">
        <v>3273</v>
      </c>
      <c r="H20" s="24">
        <v>10057</v>
      </c>
      <c r="I20" s="38"/>
      <c r="J20" s="6"/>
      <c r="K20" s="6" t="s">
        <v>342</v>
      </c>
      <c r="L20" s="6"/>
      <c r="M20" s="6"/>
      <c r="N20" s="38">
        <v>26531</v>
      </c>
      <c r="O20" s="6"/>
      <c r="P20" s="8" t="s">
        <v>337</v>
      </c>
      <c r="Q20" s="38">
        <v>3525</v>
      </c>
      <c r="R20" s="31">
        <v>79</v>
      </c>
      <c r="S20" s="6"/>
      <c r="T20" s="78" t="s">
        <v>378</v>
      </c>
    </row>
    <row r="21" spans="1:20" ht="11.25" customHeight="1">
      <c r="A21" s="8" t="s">
        <v>24</v>
      </c>
      <c r="B21" s="64" t="s">
        <v>192</v>
      </c>
      <c r="D21" s="24">
        <v>89034</v>
      </c>
      <c r="E21" s="24">
        <v>493230</v>
      </c>
      <c r="F21" s="24">
        <v>397964</v>
      </c>
      <c r="G21" s="24">
        <v>-6232</v>
      </c>
      <c r="H21" s="24">
        <v>20253</v>
      </c>
      <c r="I21" s="38"/>
      <c r="J21" s="6"/>
      <c r="K21" s="6" t="s">
        <v>343</v>
      </c>
      <c r="L21" s="6"/>
      <c r="M21" s="6"/>
      <c r="N21" s="38">
        <v>5773</v>
      </c>
      <c r="O21" s="6"/>
      <c r="P21" s="34" t="s">
        <v>338</v>
      </c>
      <c r="Q21" s="53">
        <f>SUM(Q10:Q20)</f>
        <v>471461</v>
      </c>
      <c r="R21" s="40">
        <f>SUM(R10:R20)</f>
        <v>4432</v>
      </c>
      <c r="S21" s="6"/>
      <c r="T21" s="7" t="s">
        <v>375</v>
      </c>
    </row>
    <row r="22" spans="1:20" ht="11.25" customHeight="1">
      <c r="A22" s="8" t="s">
        <v>25</v>
      </c>
      <c r="B22" s="64" t="s">
        <v>193</v>
      </c>
      <c r="D22" s="24">
        <v>96620</v>
      </c>
      <c r="E22" s="24">
        <v>362555</v>
      </c>
      <c r="F22" s="24">
        <v>258161</v>
      </c>
      <c r="G22" s="24">
        <v>-7774</v>
      </c>
      <c r="H22" s="24">
        <v>-2049</v>
      </c>
      <c r="I22" s="38"/>
      <c r="J22" s="6"/>
      <c r="K22" s="4" t="s">
        <v>374</v>
      </c>
      <c r="N22" s="85">
        <v>8396</v>
      </c>
      <c r="O22" s="6"/>
      <c r="P22" s="6"/>
      <c r="Q22" s="6"/>
      <c r="R22" s="6"/>
      <c r="S22" s="6"/>
      <c r="T22" s="7" t="s">
        <v>376</v>
      </c>
    </row>
    <row r="23" spans="1:20" ht="11.25" customHeight="1">
      <c r="A23" s="8" t="s">
        <v>26</v>
      </c>
      <c r="B23" s="64" t="s">
        <v>194</v>
      </c>
      <c r="D23" s="24">
        <v>244144</v>
      </c>
      <c r="E23" s="24">
        <v>914298</v>
      </c>
      <c r="F23" s="24">
        <v>670236</v>
      </c>
      <c r="G23" s="24">
        <v>82</v>
      </c>
      <c r="H23" s="24">
        <v>19810</v>
      </c>
      <c r="I23" s="38"/>
      <c r="J23" s="6"/>
      <c r="K23" s="6" t="s">
        <v>170</v>
      </c>
      <c r="L23" s="6"/>
      <c r="M23" s="6"/>
      <c r="N23" s="29">
        <v>874</v>
      </c>
      <c r="O23" s="6"/>
      <c r="P23" s="6"/>
      <c r="Q23" s="6"/>
      <c r="R23" s="6"/>
      <c r="S23" s="6"/>
      <c r="T23" s="7" t="s">
        <v>377</v>
      </c>
    </row>
    <row r="24" spans="1:20" ht="11.25" customHeight="1">
      <c r="A24" s="8" t="s">
        <v>27</v>
      </c>
      <c r="B24" s="64" t="s">
        <v>195</v>
      </c>
      <c r="D24" s="24">
        <v>82570</v>
      </c>
      <c r="E24" s="24">
        <v>432972</v>
      </c>
      <c r="F24" s="24">
        <v>349438</v>
      </c>
      <c r="G24" s="24">
        <v>-964</v>
      </c>
      <c r="H24" s="24">
        <v>-964</v>
      </c>
      <c r="I24" s="38"/>
      <c r="J24" s="6"/>
      <c r="K24" s="6" t="s">
        <v>346</v>
      </c>
      <c r="L24" s="6"/>
      <c r="M24" s="6"/>
      <c r="N24" s="42">
        <v>41574</v>
      </c>
      <c r="O24" s="6"/>
      <c r="P24" s="6"/>
      <c r="Q24" s="6"/>
      <c r="R24" s="6"/>
      <c r="S24" s="6"/>
      <c r="T24" s="7"/>
    </row>
    <row r="25" spans="1:20" ht="11.25" customHeight="1">
      <c r="A25" s="8" t="s">
        <v>28</v>
      </c>
      <c r="B25" s="64" t="s">
        <v>196</v>
      </c>
      <c r="C25" s="99"/>
      <c r="D25" s="24">
        <v>253097</v>
      </c>
      <c r="E25" s="24">
        <v>928923</v>
      </c>
      <c r="F25" s="24">
        <v>654855</v>
      </c>
      <c r="G25" s="24">
        <v>-20971</v>
      </c>
      <c r="H25" s="24">
        <v>-18273</v>
      </c>
      <c r="I25" s="38"/>
      <c r="J25" s="6"/>
      <c r="K25" s="6"/>
      <c r="L25" s="6"/>
      <c r="M25" s="6"/>
      <c r="N25" s="6"/>
      <c r="O25" s="9"/>
      <c r="P25" s="6"/>
      <c r="Q25" s="6"/>
      <c r="R25" s="6"/>
      <c r="S25" s="6"/>
      <c r="T25" s="7"/>
    </row>
    <row r="26" spans="1:20" ht="11.25" customHeight="1">
      <c r="A26" s="51" t="s">
        <v>29</v>
      </c>
      <c r="B26" s="26"/>
      <c r="C26" s="101"/>
      <c r="D26" s="110">
        <f>SUM(D5:D25)</f>
        <v>3807590</v>
      </c>
      <c r="E26" s="117">
        <v>-15297540</v>
      </c>
      <c r="F26" s="117">
        <f>SUM(F5:F25)</f>
        <v>11436821</v>
      </c>
      <c r="G26" s="117">
        <f>SUM(G5:G25)</f>
        <v>-53129</v>
      </c>
      <c r="H26" s="117">
        <f>SUM(H5:H25)</f>
        <v>310914</v>
      </c>
      <c r="I26" s="52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</row>
    <row r="27" spans="1:20" ht="11.25" customHeight="1">
      <c r="A27" s="28" t="s">
        <v>145</v>
      </c>
      <c r="B27" s="88"/>
      <c r="C27" s="102"/>
      <c r="D27" s="23">
        <v>57205</v>
      </c>
      <c r="E27" s="23">
        <v>-330658</v>
      </c>
      <c r="F27" s="23">
        <v>314088</v>
      </c>
      <c r="G27" s="23">
        <v>40635</v>
      </c>
      <c r="H27" s="23">
        <v>86806</v>
      </c>
      <c r="I27" s="15" t="s">
        <v>252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0" t="s">
        <v>212</v>
      </c>
    </row>
    <row r="28" spans="1:20" ht="11.25" customHeight="1">
      <c r="A28" s="27" t="s">
        <v>253</v>
      </c>
      <c r="B28" s="26"/>
      <c r="C28" s="101"/>
      <c r="D28" s="111">
        <v>0</v>
      </c>
      <c r="E28" s="111">
        <v>-63338</v>
      </c>
      <c r="F28" s="111">
        <v>63338</v>
      </c>
      <c r="G28" s="111">
        <v>0</v>
      </c>
      <c r="H28" s="111">
        <v>0</v>
      </c>
      <c r="I28" s="25" t="s">
        <v>262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71" t="s">
        <v>353</v>
      </c>
    </row>
    <row r="29" spans="1:20" ht="11.25" customHeight="1">
      <c r="A29" s="8" t="s">
        <v>144</v>
      </c>
      <c r="D29" s="24">
        <v>54064</v>
      </c>
      <c r="E29" s="24">
        <v>-101805</v>
      </c>
      <c r="F29" s="24">
        <v>53500</v>
      </c>
      <c r="G29" s="24">
        <v>5759</v>
      </c>
      <c r="H29" s="24">
        <v>30926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</row>
    <row r="30" spans="1:20" ht="11.25" customHeight="1">
      <c r="A30" s="8" t="s">
        <v>301</v>
      </c>
      <c r="D30" s="24">
        <v>3141</v>
      </c>
      <c r="E30" s="24">
        <v>-165515</v>
      </c>
      <c r="F30" s="24">
        <v>197250</v>
      </c>
      <c r="G30" s="24">
        <v>34876</v>
      </c>
      <c r="H30" s="24">
        <v>55880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spans="1:20" ht="11.25" customHeight="1">
      <c r="A31" s="13" t="s">
        <v>32</v>
      </c>
      <c r="B31" s="90"/>
      <c r="C31" s="103"/>
      <c r="D31" s="112">
        <f>SUM(D32:D34)</f>
        <v>963704</v>
      </c>
      <c r="E31" s="112">
        <f>SUM(E32:E34)</f>
        <v>-2159704</v>
      </c>
      <c r="F31" s="112">
        <f>SUM(F32:F34)</f>
        <v>1150749</v>
      </c>
      <c r="G31" s="112">
        <f>SUM(G32:G34)</f>
        <v>-45251</v>
      </c>
      <c r="H31" s="112">
        <f>SUM(H32:H34)</f>
        <v>11114</v>
      </c>
      <c r="I31" s="14" t="s">
        <v>263</v>
      </c>
      <c r="J31" s="12"/>
      <c r="K31" s="12"/>
      <c r="L31" s="12"/>
      <c r="M31" s="12"/>
      <c r="N31" s="12"/>
      <c r="O31" s="12"/>
      <c r="P31" s="12"/>
      <c r="Q31" s="17"/>
      <c r="R31" s="16" t="s">
        <v>198</v>
      </c>
      <c r="S31" s="81" t="s">
        <v>233</v>
      </c>
      <c r="T31" s="44" t="s">
        <v>205</v>
      </c>
    </row>
    <row r="32" spans="1:20" ht="11.25" customHeight="1">
      <c r="A32" s="8" t="s">
        <v>33</v>
      </c>
      <c r="D32" s="24">
        <v>672775</v>
      </c>
      <c r="E32" s="24">
        <v>-1613474</v>
      </c>
      <c r="F32" s="24">
        <v>920223</v>
      </c>
      <c r="G32" s="24">
        <v>-20476</v>
      </c>
      <c r="H32" s="24">
        <v>4578</v>
      </c>
      <c r="I32" s="6" t="s">
        <v>302</v>
      </c>
      <c r="J32" s="6"/>
      <c r="K32" s="6"/>
      <c r="L32" s="6"/>
      <c r="M32" s="6"/>
      <c r="N32" s="6"/>
      <c r="O32" s="6"/>
      <c r="P32" s="6"/>
      <c r="Q32" s="47" t="s">
        <v>199</v>
      </c>
      <c r="R32" s="48" t="s">
        <v>201</v>
      </c>
      <c r="S32" s="49" t="s">
        <v>202</v>
      </c>
      <c r="T32" s="67" t="s">
        <v>354</v>
      </c>
    </row>
    <row r="33" spans="1:20" ht="11.25" customHeight="1">
      <c r="A33" s="8" t="s">
        <v>34</v>
      </c>
      <c r="D33" s="24">
        <v>290929</v>
      </c>
      <c r="E33" s="24">
        <v>-520075</v>
      </c>
      <c r="F33" s="24">
        <v>204371</v>
      </c>
      <c r="G33" s="24">
        <v>-24775</v>
      </c>
      <c r="H33" s="24">
        <v>6536</v>
      </c>
      <c r="I33" s="6" t="s">
        <v>240</v>
      </c>
      <c r="J33" s="6"/>
      <c r="K33" s="6"/>
      <c r="L33" s="6"/>
      <c r="M33" s="6"/>
      <c r="N33" s="6"/>
      <c r="O33" s="6"/>
      <c r="P33" s="6"/>
      <c r="Q33" s="33" t="s">
        <v>200</v>
      </c>
      <c r="R33" s="45" t="s">
        <v>203</v>
      </c>
      <c r="S33" s="46" t="s">
        <v>204</v>
      </c>
      <c r="T33" s="7"/>
    </row>
    <row r="34" spans="1:20" ht="11.25" customHeight="1">
      <c r="A34" s="8" t="s">
        <v>35</v>
      </c>
      <c r="D34" s="64">
        <v>0</v>
      </c>
      <c r="E34" s="24">
        <v>-26155</v>
      </c>
      <c r="F34" s="24">
        <v>26155</v>
      </c>
      <c r="G34" s="64">
        <v>0</v>
      </c>
      <c r="H34" s="64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/>
    </row>
    <row r="35" spans="1:20" ht="11.25" customHeight="1">
      <c r="A35" s="13" t="s">
        <v>36</v>
      </c>
      <c r="B35" s="90"/>
      <c r="C35" s="103"/>
      <c r="D35" s="112">
        <f>SUM(D36:D38)</f>
        <v>231464</v>
      </c>
      <c r="E35" s="112">
        <f>SUM(E36:E38)</f>
        <v>-542218</v>
      </c>
      <c r="F35" s="112">
        <f>SUM(F36:F38)</f>
        <v>311885</v>
      </c>
      <c r="G35" s="112">
        <f>SUM(G36:G38)</f>
        <v>1131</v>
      </c>
      <c r="H35" s="112">
        <f>SUM(H36:H38)</f>
        <v>45569</v>
      </c>
      <c r="I35" s="14" t="s">
        <v>245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44" t="s">
        <v>208</v>
      </c>
    </row>
    <row r="36" spans="1:20" ht="11.25" customHeight="1">
      <c r="A36" s="8" t="s">
        <v>37</v>
      </c>
      <c r="D36" s="24">
        <v>166513</v>
      </c>
      <c r="E36" s="24">
        <v>-295431</v>
      </c>
      <c r="F36" s="24">
        <v>129839</v>
      </c>
      <c r="G36" s="24">
        <v>921</v>
      </c>
      <c r="H36" s="24">
        <v>28919</v>
      </c>
      <c r="I36" s="6" t="s">
        <v>256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7" t="s">
        <v>355</v>
      </c>
    </row>
    <row r="37" spans="1:20" ht="11.25" customHeight="1">
      <c r="A37" s="8" t="s">
        <v>38</v>
      </c>
      <c r="D37" s="64">
        <v>86</v>
      </c>
      <c r="E37" s="64">
        <v>-496</v>
      </c>
      <c r="F37" s="64">
        <v>446</v>
      </c>
      <c r="G37" s="64">
        <v>36</v>
      </c>
      <c r="H37" s="64">
        <v>532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</row>
    <row r="38" spans="1:20" ht="11.25" customHeight="1">
      <c r="A38" s="8" t="s">
        <v>39</v>
      </c>
      <c r="D38" s="24">
        <v>64865</v>
      </c>
      <c r="E38" s="24">
        <v>-246291</v>
      </c>
      <c r="F38" s="24">
        <v>181600</v>
      </c>
      <c r="G38" s="24">
        <v>174</v>
      </c>
      <c r="H38" s="24">
        <v>16118</v>
      </c>
      <c r="I38" s="6" t="s">
        <v>241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</row>
    <row r="39" spans="1:20" ht="11.25" customHeight="1">
      <c r="A39" s="13" t="s">
        <v>40</v>
      </c>
      <c r="B39" s="90"/>
      <c r="C39" s="103"/>
      <c r="D39" s="112">
        <v>88775</v>
      </c>
      <c r="E39" s="112">
        <v>-258208</v>
      </c>
      <c r="F39" s="112">
        <v>170205</v>
      </c>
      <c r="G39" s="112">
        <v>772</v>
      </c>
      <c r="H39" s="112">
        <v>3038</v>
      </c>
      <c r="I39" s="12" t="s">
        <v>264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44" t="s">
        <v>206</v>
      </c>
    </row>
    <row r="40" spans="1:20" ht="11.25" customHeight="1">
      <c r="A40" s="8" t="s">
        <v>41</v>
      </c>
      <c r="C40" s="97">
        <v>22</v>
      </c>
      <c r="D40" s="24">
        <v>88775</v>
      </c>
      <c r="E40" s="24">
        <v>-258208</v>
      </c>
      <c r="F40" s="24">
        <v>170205</v>
      </c>
      <c r="G40" s="24">
        <v>772</v>
      </c>
      <c r="H40" s="24">
        <v>3038</v>
      </c>
      <c r="I40" s="6" t="s">
        <v>242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7" t="s">
        <v>356</v>
      </c>
    </row>
    <row r="41" spans="1:20" ht="11.25" customHeight="1">
      <c r="A41" s="13" t="s">
        <v>42</v>
      </c>
      <c r="B41" s="90"/>
      <c r="C41" s="103"/>
      <c r="D41" s="112">
        <v>25365</v>
      </c>
      <c r="E41" s="112">
        <v>-56885</v>
      </c>
      <c r="F41" s="112">
        <v>32140</v>
      </c>
      <c r="G41" s="44">
        <v>620</v>
      </c>
      <c r="H41" s="112">
        <v>4930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44" t="s">
        <v>207</v>
      </c>
    </row>
    <row r="42" spans="1:20" ht="11.25" customHeight="1">
      <c r="A42" s="8" t="s">
        <v>43</v>
      </c>
      <c r="D42" s="24">
        <v>25365</v>
      </c>
      <c r="E42" s="24">
        <v>-56885</v>
      </c>
      <c r="F42" s="24">
        <v>32140</v>
      </c>
      <c r="G42" s="64">
        <v>620</v>
      </c>
      <c r="H42" s="24">
        <v>4930</v>
      </c>
      <c r="I42" s="6" t="s">
        <v>265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7" t="s">
        <v>357</v>
      </c>
    </row>
    <row r="43" spans="1:20" ht="11.25" customHeight="1">
      <c r="A43" s="13" t="s">
        <v>44</v>
      </c>
      <c r="B43" s="90"/>
      <c r="C43" s="103"/>
      <c r="D43" s="112">
        <f>SUM(D44:D45)</f>
        <v>1029117</v>
      </c>
      <c r="E43" s="112">
        <f>SUM(E44:E45)</f>
        <v>-1781841</v>
      </c>
      <c r="F43" s="112">
        <f>SUM(F44:F45)</f>
        <v>752737</v>
      </c>
      <c r="G43" s="112">
        <f>SUM(G44:G45)</f>
        <v>13</v>
      </c>
      <c r="H43" s="112">
        <f>SUM(H44:H45)</f>
        <v>66846</v>
      </c>
      <c r="I43" s="14" t="s">
        <v>244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44" t="s">
        <v>210</v>
      </c>
    </row>
    <row r="44" spans="1:20" ht="11.25" customHeight="1">
      <c r="A44" s="8" t="s">
        <v>45</v>
      </c>
      <c r="D44" s="24">
        <v>887671</v>
      </c>
      <c r="E44" s="24">
        <v>-1498773</v>
      </c>
      <c r="F44" s="24">
        <v>611899</v>
      </c>
      <c r="G44" s="24">
        <v>797</v>
      </c>
      <c r="H44" s="24">
        <v>57535</v>
      </c>
      <c r="I44" s="6" t="s">
        <v>266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7" t="s">
        <v>358</v>
      </c>
    </row>
    <row r="45" spans="1:20" ht="11.25" customHeight="1">
      <c r="A45" s="8" t="s">
        <v>46</v>
      </c>
      <c r="D45" s="24">
        <v>141446</v>
      </c>
      <c r="E45" s="24">
        <v>-283068</v>
      </c>
      <c r="F45" s="24">
        <v>140838</v>
      </c>
      <c r="G45" s="24">
        <v>-784</v>
      </c>
      <c r="H45" s="24">
        <v>9311</v>
      </c>
      <c r="I45" s="6" t="s">
        <v>247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</row>
    <row r="46" spans="1:20" ht="11.25" customHeight="1">
      <c r="A46" s="13" t="s">
        <v>47</v>
      </c>
      <c r="B46" s="90"/>
      <c r="C46" s="103"/>
      <c r="D46" s="112">
        <f>SUM(D47:D49)</f>
        <v>1018193</v>
      </c>
      <c r="E46" s="112">
        <f>SUM(E47:E49)</f>
        <v>-1316893</v>
      </c>
      <c r="F46" s="112">
        <f>SUM(F47:F49)</f>
        <v>237310</v>
      </c>
      <c r="G46" s="112">
        <f>SUM(G47:G49)</f>
        <v>-61390</v>
      </c>
      <c r="H46" s="112">
        <f>SUM(H47:H49)</f>
        <v>112261</v>
      </c>
      <c r="I46" s="14" t="s">
        <v>243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44" t="s">
        <v>209</v>
      </c>
    </row>
    <row r="47" spans="1:20" ht="11.25" customHeight="1">
      <c r="A47" s="8" t="s">
        <v>48</v>
      </c>
      <c r="C47" s="97">
        <v>261</v>
      </c>
      <c r="D47" s="24">
        <v>347697</v>
      </c>
      <c r="E47" s="24">
        <v>-382665</v>
      </c>
      <c r="F47" s="64">
        <v>0</v>
      </c>
      <c r="G47" s="24">
        <v>-34968</v>
      </c>
      <c r="H47" s="24">
        <v>121140</v>
      </c>
      <c r="I47" s="6" t="s">
        <v>237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7" t="s">
        <v>359</v>
      </c>
    </row>
    <row r="48" spans="1:20" ht="11.25" customHeight="1">
      <c r="A48" s="8" t="s">
        <v>49</v>
      </c>
      <c r="D48" s="24">
        <v>670496</v>
      </c>
      <c r="E48" s="24">
        <v>-696918</v>
      </c>
      <c r="F48" s="64">
        <v>0</v>
      </c>
      <c r="G48" s="24">
        <v>-26422</v>
      </c>
      <c r="H48" s="24">
        <v>-8879</v>
      </c>
      <c r="I48" s="6" t="s">
        <v>267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7"/>
    </row>
    <row r="49" spans="1:20" ht="11.25" customHeight="1">
      <c r="A49" s="8" t="s">
        <v>303</v>
      </c>
      <c r="D49" s="64">
        <v>0</v>
      </c>
      <c r="E49" s="24">
        <v>-237310</v>
      </c>
      <c r="F49" s="24">
        <v>237310</v>
      </c>
      <c r="G49" s="64">
        <v>0</v>
      </c>
      <c r="H49" s="64">
        <v>0</v>
      </c>
      <c r="I49" s="6" t="s">
        <v>268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7"/>
    </row>
    <row r="50" spans="1:20" ht="11.25" customHeight="1">
      <c r="A50" s="13" t="s">
        <v>50</v>
      </c>
      <c r="B50" s="90"/>
      <c r="C50" s="103"/>
      <c r="D50" s="112">
        <f>SUM(D51:D56)</f>
        <v>2205136</v>
      </c>
      <c r="E50" s="112">
        <f>SUM(E51:E56)</f>
        <v>-2033017</v>
      </c>
      <c r="F50" s="112">
        <f>SUM(F51:F56)</f>
        <v>-93057</v>
      </c>
      <c r="G50" s="112">
        <f>SUM(G51:G56)</f>
        <v>79062</v>
      </c>
      <c r="H50" s="112">
        <f>SUM(H51:H56)</f>
        <v>169170</v>
      </c>
      <c r="I50" s="14" t="s">
        <v>246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44" t="s">
        <v>213</v>
      </c>
    </row>
    <row r="51" spans="1:20" ht="11.25" customHeight="1">
      <c r="A51" s="8" t="s">
        <v>51</v>
      </c>
      <c r="D51" s="24">
        <v>493141</v>
      </c>
      <c r="E51" s="24">
        <v>-317788</v>
      </c>
      <c r="F51" s="24">
        <v>-125724</v>
      </c>
      <c r="G51" s="24">
        <v>49629</v>
      </c>
      <c r="H51" s="24">
        <v>94880</v>
      </c>
      <c r="I51" s="6" t="s">
        <v>269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7" t="s">
        <v>360</v>
      </c>
    </row>
    <row r="52" spans="1:20" ht="11.25" customHeight="1">
      <c r="A52" s="8" t="s">
        <v>52</v>
      </c>
      <c r="D52" s="64">
        <v>319</v>
      </c>
      <c r="E52" s="24">
        <v>-35178</v>
      </c>
      <c r="F52" s="24">
        <v>32113</v>
      </c>
      <c r="G52" s="24">
        <v>-2746</v>
      </c>
      <c r="H52" s="24">
        <v>-2746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/>
    </row>
    <row r="53" spans="1:20" ht="11.25" customHeight="1">
      <c r="A53" s="8" t="s">
        <v>53</v>
      </c>
      <c r="D53" s="24">
        <v>72990</v>
      </c>
      <c r="E53" s="24">
        <v>-140620</v>
      </c>
      <c r="F53" s="24">
        <v>73196</v>
      </c>
      <c r="G53" s="24">
        <v>5566</v>
      </c>
      <c r="H53" s="24">
        <v>33538</v>
      </c>
      <c r="I53" s="6" t="s">
        <v>248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7"/>
    </row>
    <row r="54" spans="1:20" ht="11.25" customHeight="1">
      <c r="A54" s="8" t="s">
        <v>54</v>
      </c>
      <c r="B54" s="64" t="s">
        <v>272</v>
      </c>
      <c r="D54" s="24">
        <v>1135364</v>
      </c>
      <c r="E54" s="24">
        <v>-1027916</v>
      </c>
      <c r="F54" s="24">
        <v>-106620</v>
      </c>
      <c r="G54" s="24">
        <v>828</v>
      </c>
      <c r="H54" s="24">
        <v>10142</v>
      </c>
      <c r="I54" s="6" t="s">
        <v>270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7"/>
    </row>
    <row r="55" spans="1:20" ht="11.25" customHeight="1">
      <c r="A55" s="8" t="s">
        <v>55</v>
      </c>
      <c r="D55" s="24">
        <v>6393</v>
      </c>
      <c r="E55" s="24">
        <v>-26021</v>
      </c>
      <c r="F55" s="24">
        <v>27200</v>
      </c>
      <c r="G55" s="24">
        <v>7572</v>
      </c>
      <c r="H55" s="24">
        <v>7515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/>
    </row>
    <row r="56" spans="1:20" ht="11.25" customHeight="1">
      <c r="A56" s="8" t="s">
        <v>238</v>
      </c>
      <c r="D56" s="24">
        <v>496929</v>
      </c>
      <c r="E56" s="24">
        <v>-485494</v>
      </c>
      <c r="F56" s="24">
        <v>6778</v>
      </c>
      <c r="G56" s="24">
        <v>18213</v>
      </c>
      <c r="H56" s="24">
        <v>25841</v>
      </c>
      <c r="I56" s="6" t="s">
        <v>271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7"/>
    </row>
    <row r="57" spans="1:20" ht="11.25" customHeight="1">
      <c r="A57" s="13" t="s">
        <v>56</v>
      </c>
      <c r="B57" s="90"/>
      <c r="C57" s="103"/>
      <c r="D57" s="112">
        <f>SUM(D58:D68)</f>
        <v>505491</v>
      </c>
      <c r="E57" s="112">
        <f>SUM(E58:E68)</f>
        <v>-797156</v>
      </c>
      <c r="F57" s="112">
        <f>SUM(F58:F68)</f>
        <v>321355</v>
      </c>
      <c r="G57" s="112">
        <f>SUM(G58:G68)</f>
        <v>29690</v>
      </c>
      <c r="H57" s="112">
        <f>SUM(H58:H68)</f>
        <v>111354</v>
      </c>
      <c r="I57" s="14" t="s">
        <v>251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44" t="s">
        <v>211</v>
      </c>
    </row>
    <row r="58" spans="1:20" ht="11.25" customHeight="1">
      <c r="A58" s="8" t="s">
        <v>57</v>
      </c>
      <c r="D58" s="24">
        <v>163186</v>
      </c>
      <c r="E58" s="24">
        <v>-295686</v>
      </c>
      <c r="F58" s="24">
        <v>158210</v>
      </c>
      <c r="G58" s="24">
        <v>25710</v>
      </c>
      <c r="H58" s="24">
        <v>44314</v>
      </c>
      <c r="I58" s="6" t="s">
        <v>239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7" t="s">
        <v>361</v>
      </c>
    </row>
    <row r="59" spans="1:20" ht="11.25" customHeight="1">
      <c r="A59" s="8" t="s">
        <v>58</v>
      </c>
      <c r="C59" s="97">
        <v>20</v>
      </c>
      <c r="D59" s="24">
        <v>3298</v>
      </c>
      <c r="E59" s="24">
        <v>-17205</v>
      </c>
      <c r="F59" s="24">
        <v>15045</v>
      </c>
      <c r="G59" s="24">
        <v>1138</v>
      </c>
      <c r="H59" s="24">
        <v>5662</v>
      </c>
      <c r="I59" s="6" t="s">
        <v>273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7"/>
    </row>
    <row r="60" spans="1:20" ht="11.25" customHeight="1">
      <c r="A60" s="8" t="s">
        <v>59</v>
      </c>
      <c r="D60" s="24">
        <v>2328</v>
      </c>
      <c r="E60" s="24">
        <v>-9456</v>
      </c>
      <c r="F60" s="24">
        <v>6908</v>
      </c>
      <c r="G60" s="64">
        <v>-220</v>
      </c>
      <c r="H60" s="24">
        <v>871</v>
      </c>
      <c r="I60" s="6" t="s">
        <v>249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0" t="s">
        <v>384</v>
      </c>
    </row>
    <row r="61" spans="1:20" ht="11.25" customHeight="1">
      <c r="A61" s="8" t="s">
        <v>60</v>
      </c>
      <c r="B61" s="64" t="s">
        <v>258</v>
      </c>
      <c r="C61" s="97">
        <v>16</v>
      </c>
      <c r="D61" s="24">
        <v>13386</v>
      </c>
      <c r="E61" s="24">
        <v>-29031</v>
      </c>
      <c r="F61" s="24">
        <v>15300</v>
      </c>
      <c r="G61" s="64">
        <v>-345</v>
      </c>
      <c r="H61" s="64">
        <v>94</v>
      </c>
      <c r="I61" s="6" t="s">
        <v>274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0" t="s">
        <v>383</v>
      </c>
    </row>
    <row r="62" spans="1:20" ht="11.25" customHeight="1">
      <c r="A62" s="8" t="s">
        <v>61</v>
      </c>
      <c r="D62" s="64">
        <v>482</v>
      </c>
      <c r="E62" s="24">
        <v>-14807</v>
      </c>
      <c r="F62" s="24">
        <v>16923</v>
      </c>
      <c r="G62" s="24">
        <v>2598</v>
      </c>
      <c r="H62" s="24">
        <v>5239</v>
      </c>
      <c r="I62" s="6" t="s">
        <v>257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9" t="s">
        <v>385</v>
      </c>
    </row>
    <row r="63" spans="1:20" ht="11.25" customHeight="1">
      <c r="A63" s="8" t="s">
        <v>62</v>
      </c>
      <c r="D63" s="64">
        <v>322</v>
      </c>
      <c r="E63" s="64">
        <v>-794</v>
      </c>
      <c r="F63" s="64">
        <v>536</v>
      </c>
      <c r="G63" s="64">
        <v>64</v>
      </c>
      <c r="H63" s="24">
        <v>1483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7" t="s">
        <v>386</v>
      </c>
    </row>
    <row r="64" spans="1:20" ht="11.25" customHeight="1">
      <c r="A64" s="8" t="s">
        <v>64</v>
      </c>
      <c r="B64" s="64" t="s">
        <v>259</v>
      </c>
      <c r="C64" s="97">
        <v>300</v>
      </c>
      <c r="D64" s="24">
        <v>299676</v>
      </c>
      <c r="E64" s="24">
        <v>-280571</v>
      </c>
      <c r="F64" s="24">
        <v>-14980</v>
      </c>
      <c r="G64" s="24">
        <v>4125</v>
      </c>
      <c r="H64" s="24">
        <v>38304</v>
      </c>
      <c r="I64" s="6" t="s">
        <v>275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78" t="s">
        <v>227</v>
      </c>
    </row>
    <row r="65" spans="1:21" ht="11.25" customHeight="1">
      <c r="A65" s="8" t="s">
        <v>63</v>
      </c>
      <c r="D65" s="24">
        <v>16688</v>
      </c>
      <c r="E65" s="24">
        <v>-26537</v>
      </c>
      <c r="F65" s="24">
        <v>9945</v>
      </c>
      <c r="G65" s="64">
        <v>96</v>
      </c>
      <c r="H65" s="64">
        <v>336</v>
      </c>
      <c r="I65" s="6" t="s">
        <v>250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0" t="s">
        <v>351</v>
      </c>
      <c r="U65" s="77"/>
    </row>
    <row r="66" spans="1:21" ht="11.25" customHeight="1">
      <c r="A66" s="8" t="s">
        <v>304</v>
      </c>
      <c r="D66" s="24">
        <v>692</v>
      </c>
      <c r="E66" s="24">
        <v>-17136</v>
      </c>
      <c r="F66" s="24">
        <v>15000</v>
      </c>
      <c r="G66" s="24">
        <v>-1444</v>
      </c>
      <c r="H66" s="24">
        <v>-1444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0" t="s">
        <v>379</v>
      </c>
      <c r="U66" s="77"/>
    </row>
    <row r="67" spans="1:20" ht="11.25" customHeight="1">
      <c r="A67" s="8" t="s">
        <v>65</v>
      </c>
      <c r="D67" s="24">
        <v>5433</v>
      </c>
      <c r="E67" s="24">
        <v>-65178</v>
      </c>
      <c r="F67" s="24">
        <v>58028</v>
      </c>
      <c r="G67" s="24">
        <v>-1717</v>
      </c>
      <c r="H67" s="24">
        <v>16810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/>
    </row>
    <row r="68" spans="1:20" ht="11.25" customHeight="1">
      <c r="A68" s="8" t="s">
        <v>66</v>
      </c>
      <c r="D68" s="64">
        <v>0</v>
      </c>
      <c r="E68" s="24">
        <v>-40755</v>
      </c>
      <c r="F68" s="24">
        <v>40440</v>
      </c>
      <c r="G68" s="24">
        <v>-315</v>
      </c>
      <c r="H68" s="24">
        <v>-315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58" t="s">
        <v>350</v>
      </c>
    </row>
    <row r="69" spans="1:20" ht="11.25" customHeight="1">
      <c r="A69" s="28" t="s">
        <v>143</v>
      </c>
      <c r="B69" s="50"/>
      <c r="C69" s="104"/>
      <c r="D69" s="23">
        <f>SUM(D57,D50,D46,D43,D41,D39,D35,D31,D27,D26)</f>
        <v>9932040</v>
      </c>
      <c r="E69" s="23">
        <f>SUM(E57,E50,E46,E43,E41,E39,E35,E31,E27,E26)</f>
        <v>-24574120</v>
      </c>
      <c r="F69" s="23">
        <f>SUM(F57,F50,F46,F43,F41,F39,F35,F31,F27,F26)</f>
        <v>14634233</v>
      </c>
      <c r="G69" s="23">
        <f>SUM(G57,G50,G46,G43,G41,G39,G35,G31,G27,G26)</f>
        <v>-7847</v>
      </c>
      <c r="H69" s="23">
        <f>SUM(H57,H50,H46,H43,H41,H39,H35,H31,H27,H26)</f>
        <v>922002</v>
      </c>
      <c r="I69" s="15" t="s">
        <v>226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59" t="s">
        <v>222</v>
      </c>
    </row>
    <row r="70" spans="1:20" ht="11.25" customHeight="1">
      <c r="A70" s="8" t="s">
        <v>67</v>
      </c>
      <c r="D70" s="24">
        <v>20355097</v>
      </c>
      <c r="E70" s="24">
        <v>-5479237</v>
      </c>
      <c r="F70" s="24">
        <v>-14634233</v>
      </c>
      <c r="G70" s="24">
        <v>241627</v>
      </c>
      <c r="H70" s="24">
        <v>267490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0" t="s">
        <v>175</v>
      </c>
    </row>
    <row r="71" spans="1:20" ht="11.25" customHeight="1">
      <c r="A71" s="8" t="s">
        <v>68</v>
      </c>
      <c r="D71" s="24">
        <v>-7939551</v>
      </c>
      <c r="E71" s="24">
        <v>7933053</v>
      </c>
      <c r="F71" s="64">
        <v>0</v>
      </c>
      <c r="G71" s="24">
        <v>-6498</v>
      </c>
      <c r="H71" s="24">
        <v>245338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0" t="s">
        <v>176</v>
      </c>
    </row>
    <row r="72" spans="1:20" ht="11.25" customHeight="1">
      <c r="A72" s="61" t="s">
        <v>296</v>
      </c>
      <c r="B72" s="91"/>
      <c r="C72" s="105"/>
      <c r="D72" s="54">
        <f>SUM(D69:D71)</f>
        <v>22347586</v>
      </c>
      <c r="E72" s="54">
        <f>SUM(E69:E71)</f>
        <v>-22120304</v>
      </c>
      <c r="F72" s="54">
        <f>SUM(F73)</f>
        <v>0</v>
      </c>
      <c r="G72" s="54">
        <f>SUM(G69:G71)</f>
        <v>227282</v>
      </c>
      <c r="H72" s="54">
        <f>SUM(H69:H71)</f>
        <v>1434830</v>
      </c>
      <c r="I72" s="63" t="s">
        <v>221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121" t="s">
        <v>297</v>
      </c>
    </row>
    <row r="73" spans="1:20" ht="11.25" customHeight="1">
      <c r="A73" s="28" t="s">
        <v>290</v>
      </c>
      <c r="B73" s="88"/>
      <c r="C73" s="102"/>
      <c r="D73" s="113">
        <f>SUM(D74:D75)</f>
        <v>434395</v>
      </c>
      <c r="E73" s="113">
        <f>SUM(E74:E75)</f>
        <v>-436951</v>
      </c>
      <c r="F73" s="113">
        <f>SUM(F74:F75)</f>
        <v>0</v>
      </c>
      <c r="G73" s="113">
        <f>SUM(G74:G75)</f>
        <v>-2556</v>
      </c>
      <c r="H73" s="113">
        <f>SUM(H74:H75)</f>
        <v>111773</v>
      </c>
      <c r="I73" s="16" t="s">
        <v>149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50" t="s">
        <v>215</v>
      </c>
    </row>
    <row r="74" spans="1:20" ht="11.25" customHeight="1">
      <c r="A74" s="8" t="s">
        <v>134</v>
      </c>
      <c r="D74" s="24">
        <v>9511</v>
      </c>
      <c r="E74" s="24">
        <v>-4952</v>
      </c>
      <c r="F74" s="24">
        <v>0</v>
      </c>
      <c r="G74" s="24">
        <v>4559</v>
      </c>
      <c r="H74" s="24">
        <v>37599</v>
      </c>
      <c r="I74" s="6" t="s">
        <v>136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4" t="s">
        <v>362</v>
      </c>
    </row>
    <row r="75" spans="1:20" ht="11.25" customHeight="1">
      <c r="A75" s="8" t="s">
        <v>135</v>
      </c>
      <c r="D75" s="24">
        <v>424884</v>
      </c>
      <c r="E75" s="24">
        <v>-431999</v>
      </c>
      <c r="F75" s="24">
        <v>0</v>
      </c>
      <c r="G75" s="24">
        <v>-7115</v>
      </c>
      <c r="H75" s="24">
        <v>74174</v>
      </c>
      <c r="I75" s="6" t="s">
        <v>148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7"/>
    </row>
    <row r="76" spans="1:20" ht="11.25" customHeight="1">
      <c r="A76" s="8" t="s">
        <v>291</v>
      </c>
      <c r="B76" s="64" t="s">
        <v>292</v>
      </c>
      <c r="D76" s="24"/>
      <c r="E76" s="24"/>
      <c r="F76" s="24"/>
      <c r="G76" s="24"/>
      <c r="H76" s="24"/>
      <c r="I76" s="6" t="s">
        <v>294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7"/>
    </row>
    <row r="77" spans="1:20" ht="11.25" customHeight="1">
      <c r="A77" s="33" t="s">
        <v>71</v>
      </c>
      <c r="B77" s="92"/>
      <c r="C77" s="106"/>
      <c r="D77" s="114"/>
      <c r="E77" s="114"/>
      <c r="F77" s="114"/>
      <c r="G77" s="114"/>
      <c r="H77" s="114"/>
      <c r="I77" s="56" t="s">
        <v>147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80"/>
    </row>
    <row r="78" spans="1:20" ht="11.25" customHeight="1">
      <c r="A78" s="28" t="s">
        <v>69</v>
      </c>
      <c r="B78" s="88"/>
      <c r="C78" s="102"/>
      <c r="D78" s="104" t="s">
        <v>94</v>
      </c>
      <c r="E78" s="50" t="s">
        <v>305</v>
      </c>
      <c r="F78" s="104" t="s">
        <v>146</v>
      </c>
      <c r="G78" s="102" t="s">
        <v>96</v>
      </c>
      <c r="H78" s="102" t="s">
        <v>95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50" t="s">
        <v>214</v>
      </c>
    </row>
    <row r="79" spans="1:20" ht="11.25" customHeight="1">
      <c r="A79" s="8" t="s">
        <v>130</v>
      </c>
      <c r="B79" s="64" t="s">
        <v>92</v>
      </c>
      <c r="D79" s="24">
        <v>24781</v>
      </c>
      <c r="E79" s="24">
        <v>2969</v>
      </c>
      <c r="F79" s="24">
        <v>1727</v>
      </c>
      <c r="G79" s="24">
        <v>44593</v>
      </c>
      <c r="H79" s="24">
        <v>7997</v>
      </c>
      <c r="I79" s="6" t="s">
        <v>276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7"/>
    </row>
    <row r="80" spans="1:20" ht="11.25" customHeight="1">
      <c r="A80" s="8" t="s">
        <v>131</v>
      </c>
      <c r="B80" s="64" t="s">
        <v>93</v>
      </c>
      <c r="C80" s="97">
        <v>65</v>
      </c>
      <c r="D80" s="24">
        <v>179092</v>
      </c>
      <c r="E80" s="24">
        <v>13606</v>
      </c>
      <c r="F80" s="64">
        <v>0</v>
      </c>
      <c r="G80" s="24">
        <v>669327</v>
      </c>
      <c r="H80" s="24">
        <v>9200</v>
      </c>
      <c r="I80" s="6" t="s">
        <v>137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7"/>
    </row>
    <row r="81" spans="1:20" ht="11.25" customHeight="1">
      <c r="A81" s="36" t="s">
        <v>127</v>
      </c>
      <c r="B81" s="93" t="s">
        <v>70</v>
      </c>
      <c r="C81" s="107"/>
      <c r="D81" s="93">
        <v>0</v>
      </c>
      <c r="E81" s="115">
        <v>-85513</v>
      </c>
      <c r="F81" s="115">
        <v>-96149</v>
      </c>
      <c r="G81" s="115">
        <v>2932838</v>
      </c>
      <c r="H81" s="115">
        <v>625226</v>
      </c>
      <c r="I81" s="3" t="s">
        <v>138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65" t="s">
        <v>344</v>
      </c>
    </row>
    <row r="82" spans="1:20" ht="11.25" customHeight="1">
      <c r="A82" s="8" t="s">
        <v>72</v>
      </c>
      <c r="D82" s="24">
        <v>40282</v>
      </c>
      <c r="E82" s="24">
        <v>-56723</v>
      </c>
      <c r="F82" s="24">
        <v>-40874</v>
      </c>
      <c r="G82" s="24">
        <v>41431</v>
      </c>
      <c r="H82" s="24">
        <v>10979</v>
      </c>
      <c r="I82" s="6" t="s">
        <v>225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7" t="s">
        <v>345</v>
      </c>
    </row>
    <row r="83" spans="1:20" ht="11.25" customHeight="1">
      <c r="A83" s="8" t="s">
        <v>73</v>
      </c>
      <c r="D83" s="24">
        <v>651186</v>
      </c>
      <c r="E83" s="24">
        <v>33652</v>
      </c>
      <c r="F83" s="24">
        <v>23165</v>
      </c>
      <c r="G83" s="24">
        <v>634006</v>
      </c>
      <c r="H83" s="24">
        <v>259460</v>
      </c>
      <c r="I83" s="6" t="s">
        <v>277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7"/>
    </row>
    <row r="84" spans="1:20" ht="11.25" customHeight="1">
      <c r="A84" s="8" t="s">
        <v>74</v>
      </c>
      <c r="D84" s="24">
        <v>71105</v>
      </c>
      <c r="E84" s="24">
        <v>-84645</v>
      </c>
      <c r="F84" s="24">
        <v>-62444</v>
      </c>
      <c r="G84" s="24">
        <v>87107</v>
      </c>
      <c r="H84" s="24">
        <v>17581</v>
      </c>
      <c r="I84" s="6" t="s">
        <v>278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7"/>
    </row>
    <row r="85" spans="1:20" ht="11.25" customHeight="1">
      <c r="A85" s="8" t="s">
        <v>75</v>
      </c>
      <c r="D85" s="24">
        <v>3012292</v>
      </c>
      <c r="E85" s="24">
        <v>272486</v>
      </c>
      <c r="F85" s="24">
        <v>186329</v>
      </c>
      <c r="G85" s="24">
        <v>5687206</v>
      </c>
      <c r="H85" s="24">
        <v>2122995</v>
      </c>
      <c r="I85" s="6" t="s">
        <v>279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7"/>
    </row>
    <row r="86" spans="1:20" ht="11.25" customHeight="1">
      <c r="A86" s="8" t="s">
        <v>260</v>
      </c>
      <c r="C86" s="97">
        <v>600</v>
      </c>
      <c r="D86" s="24">
        <v>761729</v>
      </c>
      <c r="E86" s="24">
        <v>45304</v>
      </c>
      <c r="F86" s="24">
        <v>32160</v>
      </c>
      <c r="G86" s="24">
        <v>419891</v>
      </c>
      <c r="H86" s="24">
        <v>76723</v>
      </c>
      <c r="I86" s="6" t="s">
        <v>280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7"/>
    </row>
    <row r="87" spans="1:20" ht="11.25" customHeight="1">
      <c r="A87" s="8" t="s">
        <v>76</v>
      </c>
      <c r="B87" s="64" t="s">
        <v>77</v>
      </c>
      <c r="D87" s="24">
        <v>345291</v>
      </c>
      <c r="E87" s="24">
        <v>23198</v>
      </c>
      <c r="F87" s="24">
        <v>16333</v>
      </c>
      <c r="G87" s="24">
        <v>2245673</v>
      </c>
      <c r="H87" s="24">
        <v>204930</v>
      </c>
      <c r="I87" s="6" t="s">
        <v>281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7"/>
    </row>
    <row r="88" spans="1:20" ht="11.25" customHeight="1">
      <c r="A88" s="8" t="s">
        <v>78</v>
      </c>
      <c r="D88" s="24">
        <v>1042410</v>
      </c>
      <c r="E88" s="24">
        <v>-160041</v>
      </c>
      <c r="F88" s="24">
        <v>-115523</v>
      </c>
      <c r="G88" s="24">
        <v>2190033</v>
      </c>
      <c r="H88" s="24">
        <v>547542</v>
      </c>
      <c r="I88" s="6" t="s">
        <v>282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7"/>
    </row>
    <row r="89" spans="1:20" ht="11.25" customHeight="1">
      <c r="A89" s="8" t="s">
        <v>79</v>
      </c>
      <c r="D89" s="24">
        <v>79201</v>
      </c>
      <c r="E89" s="24">
        <v>14018</v>
      </c>
      <c r="F89" s="24">
        <v>10092</v>
      </c>
      <c r="G89" s="24">
        <v>634012</v>
      </c>
      <c r="H89" s="24">
        <v>88431</v>
      </c>
      <c r="I89" s="6" t="s">
        <v>283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7"/>
    </row>
    <row r="90" spans="1:20" ht="11.25" customHeight="1">
      <c r="A90" s="8" t="s">
        <v>80</v>
      </c>
      <c r="D90" s="24">
        <v>147598</v>
      </c>
      <c r="E90" s="24">
        <v>278</v>
      </c>
      <c r="F90" s="24">
        <v>-135</v>
      </c>
      <c r="G90" s="24">
        <v>28275</v>
      </c>
      <c r="H90" s="24">
        <v>3778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/>
    </row>
    <row r="91" spans="1:20" ht="11.25" customHeight="1">
      <c r="A91" s="8" t="s">
        <v>81</v>
      </c>
      <c r="B91" s="64" t="s">
        <v>82</v>
      </c>
      <c r="D91" s="24">
        <v>300632</v>
      </c>
      <c r="E91" s="24">
        <v>5479</v>
      </c>
      <c r="F91" s="24">
        <v>3945</v>
      </c>
      <c r="G91" s="24">
        <v>1479927</v>
      </c>
      <c r="H91" s="24">
        <v>193219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/>
    </row>
    <row r="92" spans="1:20" ht="11.25" customHeight="1">
      <c r="A92" s="122" t="s">
        <v>83</v>
      </c>
      <c r="D92" s="24">
        <v>25487</v>
      </c>
      <c r="E92" s="24">
        <v>-954</v>
      </c>
      <c r="F92" s="24">
        <v>-607</v>
      </c>
      <c r="G92" s="24">
        <v>106562</v>
      </c>
      <c r="H92" s="24">
        <v>43312</v>
      </c>
      <c r="I92" s="6" t="s">
        <v>284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7"/>
    </row>
    <row r="93" spans="1:20" ht="11.25" customHeight="1">
      <c r="A93" s="8" t="s">
        <v>84</v>
      </c>
      <c r="D93" s="64">
        <v>0</v>
      </c>
      <c r="E93" s="64">
        <v>74</v>
      </c>
      <c r="F93" s="64">
        <v>115</v>
      </c>
      <c r="G93" s="24">
        <v>1972</v>
      </c>
      <c r="H93" s="24">
        <v>1750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/>
    </row>
    <row r="94" spans="1:20" ht="11.25" customHeight="1">
      <c r="A94" s="8" t="s">
        <v>85</v>
      </c>
      <c r="D94" s="24">
        <v>20221</v>
      </c>
      <c r="E94" s="24">
        <v>6528</v>
      </c>
      <c r="F94" s="24">
        <v>4215</v>
      </c>
      <c r="G94" s="24">
        <v>24660</v>
      </c>
      <c r="H94" s="24">
        <v>11623</v>
      </c>
      <c r="I94" s="6" t="s">
        <v>293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7"/>
    </row>
    <row r="95" spans="1:20" ht="11.25" customHeight="1">
      <c r="A95" s="8" t="s">
        <v>306</v>
      </c>
      <c r="D95" s="24">
        <v>0</v>
      </c>
      <c r="E95" s="24">
        <v>-1157</v>
      </c>
      <c r="F95" s="24">
        <v>-755</v>
      </c>
      <c r="G95" s="24">
        <v>51720</v>
      </c>
      <c r="H95" s="24">
        <v>49595</v>
      </c>
      <c r="I95" s="6" t="s">
        <v>224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7"/>
    </row>
    <row r="96" spans="1:20" ht="11.25" customHeight="1">
      <c r="A96" s="8" t="s">
        <v>98</v>
      </c>
      <c r="B96" s="64" t="s">
        <v>88</v>
      </c>
      <c r="D96" s="24">
        <v>51470</v>
      </c>
      <c r="E96" s="24">
        <v>-13135</v>
      </c>
      <c r="F96" s="24">
        <v>-9902</v>
      </c>
      <c r="G96" s="24">
        <v>102750</v>
      </c>
      <c r="H96" s="24">
        <v>74371</v>
      </c>
      <c r="I96" s="6" t="s">
        <v>285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7"/>
    </row>
    <row r="97" spans="1:20" ht="11.25" customHeight="1">
      <c r="A97" s="8" t="s">
        <v>99</v>
      </c>
      <c r="D97" s="24">
        <v>0</v>
      </c>
      <c r="E97" s="24">
        <v>-1</v>
      </c>
      <c r="F97" s="24">
        <v>-1</v>
      </c>
      <c r="G97" s="24">
        <v>115</v>
      </c>
      <c r="H97" s="24">
        <v>115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/>
    </row>
    <row r="98" spans="1:20" ht="11.25" customHeight="1">
      <c r="A98" s="8" t="s">
        <v>122</v>
      </c>
      <c r="D98" s="64">
        <v>0</v>
      </c>
      <c r="E98" s="64">
        <v>0</v>
      </c>
      <c r="F98" s="64">
        <v>0</v>
      </c>
      <c r="G98" s="64">
        <v>100</v>
      </c>
      <c r="H98" s="64">
        <v>100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/>
    </row>
    <row r="99" spans="1:20" ht="11.25" customHeight="1">
      <c r="A99" s="8" t="s">
        <v>121</v>
      </c>
      <c r="D99" s="64">
        <v>0</v>
      </c>
      <c r="E99" s="64">
        <v>-2</v>
      </c>
      <c r="F99" s="64">
        <v>-2</v>
      </c>
      <c r="G99" s="64">
        <v>98</v>
      </c>
      <c r="H99" s="64">
        <v>98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/>
    </row>
    <row r="100" spans="1:20" ht="11.25" customHeight="1">
      <c r="A100" s="1" t="s">
        <v>128</v>
      </c>
      <c r="B100" s="93" t="s">
        <v>125</v>
      </c>
      <c r="C100" s="107"/>
      <c r="D100" s="115">
        <v>6204489</v>
      </c>
      <c r="E100" s="115">
        <v>2045861</v>
      </c>
      <c r="F100" s="115">
        <v>1474389</v>
      </c>
      <c r="G100" s="115">
        <v>21449242</v>
      </c>
      <c r="H100" s="115">
        <v>5345334</v>
      </c>
      <c r="I100" s="55" t="s">
        <v>123</v>
      </c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65" t="s">
        <v>216</v>
      </c>
    </row>
    <row r="101" spans="1:20" ht="11.25" customHeight="1">
      <c r="A101" s="33" t="s">
        <v>86</v>
      </c>
      <c r="I101" s="66" t="s">
        <v>124</v>
      </c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7" t="s">
        <v>218</v>
      </c>
    </row>
    <row r="102" spans="1:20" ht="11.25" customHeight="1">
      <c r="A102" s="1" t="s">
        <v>87</v>
      </c>
      <c r="B102" s="93"/>
      <c r="C102" s="107"/>
      <c r="D102" s="93"/>
      <c r="E102" s="93"/>
      <c r="F102" s="93"/>
      <c r="G102" s="93"/>
      <c r="H102" s="9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65" t="s">
        <v>217</v>
      </c>
    </row>
    <row r="103" spans="1:20" ht="11.25" customHeight="1">
      <c r="A103" s="8" t="s">
        <v>129</v>
      </c>
      <c r="D103" s="24">
        <v>807699</v>
      </c>
      <c r="E103" s="24">
        <v>282</v>
      </c>
      <c r="F103" s="24">
        <v>27</v>
      </c>
      <c r="G103" s="24">
        <v>1588954</v>
      </c>
      <c r="H103" s="24">
        <v>203854</v>
      </c>
      <c r="I103" s="6" t="s">
        <v>287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/>
    </row>
    <row r="104" spans="1:20" ht="11.25" customHeight="1">
      <c r="A104" s="8" t="s">
        <v>289</v>
      </c>
      <c r="B104" s="64" t="s">
        <v>126</v>
      </c>
      <c r="D104" s="24">
        <v>1097512</v>
      </c>
      <c r="E104" s="24">
        <v>11101</v>
      </c>
      <c r="F104" s="24">
        <v>7710</v>
      </c>
      <c r="G104" s="24">
        <v>680586</v>
      </c>
      <c r="H104" s="24">
        <v>225811</v>
      </c>
      <c r="I104" s="6" t="s">
        <v>286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/>
    </row>
    <row r="105" spans="1:20" ht="11.25" customHeight="1">
      <c r="A105" s="8" t="s">
        <v>89</v>
      </c>
      <c r="C105" s="97">
        <v>20</v>
      </c>
      <c r="D105" s="24">
        <v>130335</v>
      </c>
      <c r="E105" s="24">
        <v>54546</v>
      </c>
      <c r="F105" s="24">
        <v>39106</v>
      </c>
      <c r="G105" s="24">
        <v>1665184</v>
      </c>
      <c r="H105" s="24">
        <v>695857</v>
      </c>
      <c r="I105" s="6" t="s">
        <v>288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/>
    </row>
    <row r="106" spans="1:20" ht="11.25" customHeight="1">
      <c r="A106" s="8" t="s">
        <v>90</v>
      </c>
      <c r="D106" s="24">
        <v>16438</v>
      </c>
      <c r="E106" s="24">
        <v>3706</v>
      </c>
      <c r="F106" s="24">
        <v>2001</v>
      </c>
      <c r="G106" s="24">
        <v>177297</v>
      </c>
      <c r="H106" s="24">
        <v>47986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/>
    </row>
    <row r="107" spans="1:20" ht="11.25" customHeight="1">
      <c r="A107" s="8" t="s">
        <v>91</v>
      </c>
      <c r="D107" s="24">
        <v>3034</v>
      </c>
      <c r="E107" s="64">
        <v>-292</v>
      </c>
      <c r="F107" s="64">
        <v>-207</v>
      </c>
      <c r="G107" s="24">
        <v>127611</v>
      </c>
      <c r="H107" s="24">
        <v>19679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70" t="s">
        <v>228</v>
      </c>
    </row>
    <row r="108" spans="1:20" ht="11.25" customHeight="1">
      <c r="A108" s="8" t="s">
        <v>132</v>
      </c>
      <c r="D108" s="24">
        <v>15936</v>
      </c>
      <c r="E108" s="24">
        <v>648</v>
      </c>
      <c r="F108" s="64">
        <v>219</v>
      </c>
      <c r="G108" s="24">
        <v>75102</v>
      </c>
      <c r="H108" s="24">
        <v>6036</v>
      </c>
      <c r="I108" s="6" t="s">
        <v>139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79" t="s">
        <v>363</v>
      </c>
    </row>
    <row r="109" spans="1:20" ht="11.25" customHeight="1">
      <c r="A109" s="8" t="s">
        <v>133</v>
      </c>
      <c r="D109" s="24">
        <v>3928</v>
      </c>
      <c r="E109" s="64">
        <v>310</v>
      </c>
      <c r="F109" s="64">
        <v>169</v>
      </c>
      <c r="G109" s="24">
        <v>2600</v>
      </c>
      <c r="H109" s="24">
        <v>1030</v>
      </c>
      <c r="I109" s="6" t="s">
        <v>261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7"/>
    </row>
    <row r="110" spans="1:20" ht="11.25" customHeight="1">
      <c r="A110" s="8"/>
      <c r="D110" s="110">
        <f>SUM(D79:D109)</f>
        <v>15032148</v>
      </c>
      <c r="E110" s="110">
        <f>SUM(E79:E109)</f>
        <v>2131583</v>
      </c>
      <c r="F110" s="110">
        <f>SUM(F79:F109)</f>
        <v>1475103</v>
      </c>
      <c r="G110" s="110">
        <f>SUM(G79:G109)</f>
        <v>43148872</v>
      </c>
      <c r="H110" s="110">
        <f>SUM(H79:H109)</f>
        <v>10894612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7"/>
    </row>
    <row r="111" spans="1:20" ht="11.25" customHeight="1">
      <c r="A111" s="8" t="s">
        <v>307</v>
      </c>
      <c r="D111" s="24">
        <v>-2536136</v>
      </c>
      <c r="E111" s="24">
        <v>24525</v>
      </c>
      <c r="F111" s="24">
        <v>87804</v>
      </c>
      <c r="G111" s="24">
        <v>-3023185</v>
      </c>
      <c r="H111" s="2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7"/>
    </row>
    <row r="112" spans="1:20" ht="11.25" customHeight="1">
      <c r="A112" s="5" t="s">
        <v>308</v>
      </c>
      <c r="D112" s="110">
        <f>SUM(D110:D111)</f>
        <v>12496012</v>
      </c>
      <c r="E112" s="110">
        <f>SUM(E110:E111)</f>
        <v>2156108</v>
      </c>
      <c r="F112" s="110">
        <f>SUM(F110:F111)</f>
        <v>1562907</v>
      </c>
      <c r="G112" s="110">
        <f>SUM(G110:G111)</f>
        <v>40125687</v>
      </c>
      <c r="H112" s="2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7"/>
    </row>
    <row r="113" spans="1:20" ht="11.25" customHeight="1">
      <c r="A113" s="21" t="s">
        <v>299</v>
      </c>
      <c r="B113" s="94"/>
      <c r="C113" s="108"/>
      <c r="D113" s="68" t="s">
        <v>100</v>
      </c>
      <c r="E113" s="94"/>
      <c r="F113" s="68" t="s">
        <v>101</v>
      </c>
      <c r="G113" s="94"/>
      <c r="H113" s="21" t="s">
        <v>295</v>
      </c>
      <c r="I113" s="19"/>
      <c r="J113" s="19"/>
      <c r="K113" s="19"/>
      <c r="L113" s="19"/>
      <c r="M113" s="19"/>
      <c r="N113" s="18" t="s">
        <v>295</v>
      </c>
      <c r="O113" s="19"/>
      <c r="P113" s="19"/>
      <c r="Q113" s="19"/>
      <c r="R113" s="19"/>
      <c r="S113" s="19"/>
      <c r="T113" s="68" t="s">
        <v>118</v>
      </c>
    </row>
    <row r="114" spans="1:20" ht="11.25" customHeight="1">
      <c r="A114" s="8" t="s">
        <v>97</v>
      </c>
      <c r="D114" s="24">
        <v>15360</v>
      </c>
      <c r="F114" s="24">
        <v>6041</v>
      </c>
      <c r="H114" s="5" t="s">
        <v>387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7" t="s">
        <v>236</v>
      </c>
    </row>
    <row r="115" spans="1:20" ht="11.25" customHeight="1">
      <c r="A115" s="8" t="s">
        <v>106</v>
      </c>
      <c r="D115" s="24">
        <v>13743</v>
      </c>
      <c r="F115" s="24">
        <v>13743</v>
      </c>
      <c r="H115" s="5" t="s">
        <v>316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7" t="s">
        <v>219</v>
      </c>
    </row>
    <row r="116" spans="1:20" ht="11.25" customHeight="1">
      <c r="A116" s="8" t="s">
        <v>107</v>
      </c>
      <c r="D116" s="24">
        <v>1881</v>
      </c>
      <c r="E116" s="24"/>
      <c r="F116" s="24">
        <v>1881</v>
      </c>
      <c r="H116" s="5" t="s">
        <v>317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7" t="s">
        <v>229</v>
      </c>
    </row>
    <row r="117" spans="1:20" ht="11.25" customHeight="1">
      <c r="A117" s="8" t="s">
        <v>108</v>
      </c>
      <c r="D117" s="24">
        <v>-1431</v>
      </c>
      <c r="F117" s="24">
        <v>-184</v>
      </c>
      <c r="H117" s="5" t="s">
        <v>318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7" t="s">
        <v>174</v>
      </c>
    </row>
    <row r="118" spans="1:20" ht="11.25" customHeight="1">
      <c r="A118" s="8" t="s">
        <v>102</v>
      </c>
      <c r="D118" s="24">
        <v>-25860</v>
      </c>
      <c r="F118" s="119">
        <v>-19834</v>
      </c>
      <c r="H118" s="5" t="s">
        <v>312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/>
    </row>
    <row r="119" spans="1:20" ht="11.25" customHeight="1">
      <c r="A119" s="8" t="s">
        <v>103</v>
      </c>
      <c r="D119" s="24">
        <v>1123</v>
      </c>
      <c r="F119" s="24">
        <v>-921</v>
      </c>
      <c r="H119" s="5" t="s">
        <v>313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7" t="s">
        <v>173</v>
      </c>
    </row>
    <row r="120" spans="1:20" ht="11.25" customHeight="1">
      <c r="A120" s="8" t="s">
        <v>104</v>
      </c>
      <c r="D120" s="24">
        <v>-328</v>
      </c>
      <c r="F120" s="24">
        <v>0</v>
      </c>
      <c r="H120" s="5" t="s">
        <v>314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7" t="s">
        <v>230</v>
      </c>
    </row>
    <row r="121" spans="1:20" ht="11.25" customHeight="1">
      <c r="A121" s="8" t="s">
        <v>105</v>
      </c>
      <c r="D121" s="24">
        <v>-2078</v>
      </c>
      <c r="F121" s="24">
        <v>-499</v>
      </c>
      <c r="H121" s="5" t="s">
        <v>315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7" t="s">
        <v>235</v>
      </c>
    </row>
    <row r="122" spans="1:20" ht="11.25" customHeight="1">
      <c r="A122" s="8" t="s">
        <v>309</v>
      </c>
      <c r="D122" s="110">
        <v>2410</v>
      </c>
      <c r="F122" s="110">
        <v>227</v>
      </c>
      <c r="H122" s="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7"/>
    </row>
    <row r="123" spans="1:20" ht="11.25" customHeight="1">
      <c r="A123" s="8" t="s">
        <v>310</v>
      </c>
      <c r="D123" s="24">
        <v>-592</v>
      </c>
      <c r="F123" s="24">
        <v>0</v>
      </c>
      <c r="H123" s="5" t="s">
        <v>333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9" t="s">
        <v>381</v>
      </c>
    </row>
    <row r="124" spans="1:20" ht="11.25" customHeight="1">
      <c r="A124" s="5" t="s">
        <v>311</v>
      </c>
      <c r="C124" s="64"/>
      <c r="D124" s="110">
        <f>SUM(D122:D123)</f>
        <v>1818</v>
      </c>
      <c r="F124" s="110">
        <f>SUM(F122:F123)</f>
        <v>227</v>
      </c>
      <c r="H124" s="5" t="s">
        <v>373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0" t="s">
        <v>380</v>
      </c>
    </row>
    <row r="125" spans="1:20" ht="11.25" customHeight="1">
      <c r="A125" s="21" t="s">
        <v>347</v>
      </c>
      <c r="B125" s="95"/>
      <c r="C125" s="109"/>
      <c r="D125" s="95"/>
      <c r="E125" s="95"/>
      <c r="F125" s="95"/>
      <c r="G125" s="94"/>
      <c r="H125" s="21" t="s">
        <v>295</v>
      </c>
      <c r="I125" s="20"/>
      <c r="J125" s="20"/>
      <c r="K125" s="20"/>
      <c r="L125" s="20"/>
      <c r="M125" s="20"/>
      <c r="N125" s="18" t="s">
        <v>295</v>
      </c>
      <c r="O125" s="20"/>
      <c r="P125" s="20"/>
      <c r="Q125" s="20"/>
      <c r="R125" s="20"/>
      <c r="S125" s="22"/>
      <c r="T125" s="68" t="s">
        <v>119</v>
      </c>
    </row>
    <row r="126" spans="1:20" ht="11.25" customHeight="1">
      <c r="A126" s="8" t="s">
        <v>109</v>
      </c>
      <c r="D126" s="24">
        <v>360</v>
      </c>
      <c r="F126" s="24">
        <v>35</v>
      </c>
      <c r="H126" s="5" t="s">
        <v>323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70" t="s">
        <v>231</v>
      </c>
    </row>
    <row r="127" spans="1:20" ht="11.25" customHeight="1">
      <c r="A127" s="8" t="s">
        <v>110</v>
      </c>
      <c r="D127" s="24">
        <v>43522</v>
      </c>
      <c r="F127" s="24">
        <v>9020</v>
      </c>
      <c r="H127" s="5" t="s">
        <v>324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7" t="s">
        <v>364</v>
      </c>
    </row>
    <row r="128" spans="1:20" ht="11.25" customHeight="1">
      <c r="A128" s="8" t="s">
        <v>111</v>
      </c>
      <c r="D128" s="24">
        <v>653</v>
      </c>
      <c r="F128" s="24">
        <v>6545</v>
      </c>
      <c r="H128" s="5" t="s">
        <v>325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0" t="s">
        <v>232</v>
      </c>
    </row>
    <row r="129" spans="1:20" ht="11.25" customHeight="1">
      <c r="A129" s="8" t="s">
        <v>112</v>
      </c>
      <c r="D129" s="24">
        <v>244</v>
      </c>
      <c r="F129" s="24">
        <v>11</v>
      </c>
      <c r="H129" s="5" t="s">
        <v>332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7" t="s">
        <v>365</v>
      </c>
    </row>
    <row r="130" spans="1:20" ht="11.25" customHeight="1">
      <c r="A130" s="8" t="s">
        <v>326</v>
      </c>
      <c r="D130" s="24">
        <v>5342</v>
      </c>
      <c r="F130" s="24">
        <v>6167</v>
      </c>
      <c r="H130" s="5" t="s">
        <v>327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70" t="s">
        <v>220</v>
      </c>
    </row>
    <row r="131" spans="1:20" ht="11.25" customHeight="1">
      <c r="A131" s="5" t="s">
        <v>117</v>
      </c>
      <c r="D131" s="110">
        <f>SUM(D126:D130)</f>
        <v>50121</v>
      </c>
      <c r="F131" s="110">
        <f>SUM(F126:F130)</f>
        <v>21778</v>
      </c>
      <c r="H131" s="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7" t="s">
        <v>369</v>
      </c>
    </row>
    <row r="132" spans="1:20" ht="11.25" customHeight="1">
      <c r="A132" s="8" t="s">
        <v>95</v>
      </c>
      <c r="D132" s="24">
        <v>8422</v>
      </c>
      <c r="F132" s="24">
        <v>1435</v>
      </c>
      <c r="H132" s="5" t="s">
        <v>320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7" t="s">
        <v>370</v>
      </c>
    </row>
    <row r="133" spans="1:20" ht="11.25" customHeight="1">
      <c r="A133" s="8" t="s">
        <v>113</v>
      </c>
      <c r="D133" s="24">
        <v>179</v>
      </c>
      <c r="H133" s="5" t="s">
        <v>319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86" t="s">
        <v>371</v>
      </c>
    </row>
    <row r="134" spans="1:20" ht="11.25" customHeight="1">
      <c r="A134" s="8" t="s">
        <v>114</v>
      </c>
      <c r="D134" s="24">
        <v>4135</v>
      </c>
      <c r="F134" s="24">
        <v>1002</v>
      </c>
      <c r="H134" s="5" t="s">
        <v>321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0" t="s">
        <v>372</v>
      </c>
    </row>
    <row r="135" spans="1:20" ht="11.25" customHeight="1">
      <c r="A135" s="8" t="s">
        <v>115</v>
      </c>
      <c r="D135" s="24">
        <v>22662</v>
      </c>
      <c r="F135" s="24">
        <v>9343</v>
      </c>
      <c r="H135" s="5" t="s">
        <v>322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7" t="s">
        <v>366</v>
      </c>
    </row>
    <row r="136" spans="1:20" ht="11.25" customHeight="1">
      <c r="A136" s="8" t="s">
        <v>116</v>
      </c>
      <c r="D136" s="24">
        <v>14723</v>
      </c>
      <c r="F136" s="24">
        <v>9998</v>
      </c>
      <c r="H136" s="5" t="s">
        <v>331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7" t="s">
        <v>367</v>
      </c>
    </row>
    <row r="137" spans="1:20" ht="11.25" customHeight="1">
      <c r="A137" s="5" t="s">
        <v>120</v>
      </c>
      <c r="D137" s="110">
        <f>SUM(D132:D136)</f>
        <v>50121</v>
      </c>
      <c r="F137" s="110">
        <f>SUM(F132:F136)</f>
        <v>21778</v>
      </c>
      <c r="H137" s="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7" t="s">
        <v>368</v>
      </c>
    </row>
    <row r="138" spans="1:20" ht="11.25" customHeight="1">
      <c r="A138" s="8" t="s">
        <v>140</v>
      </c>
      <c r="D138" s="64">
        <v>717</v>
      </c>
      <c r="F138" s="24">
        <v>3154</v>
      </c>
      <c r="H138" s="5" t="s">
        <v>330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58" t="s">
        <v>350</v>
      </c>
    </row>
    <row r="139" spans="1:20" ht="11.25" customHeight="1">
      <c r="A139" s="8" t="s">
        <v>141</v>
      </c>
      <c r="D139" s="24">
        <v>8648</v>
      </c>
      <c r="F139" s="24">
        <v>8592</v>
      </c>
      <c r="H139" s="5" t="s">
        <v>329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59" t="s">
        <v>222</v>
      </c>
    </row>
    <row r="140" spans="1:20" ht="11.25" customHeight="1">
      <c r="A140" s="8" t="s">
        <v>142</v>
      </c>
      <c r="D140" s="64">
        <v>150</v>
      </c>
      <c r="F140" s="64">
        <v>419</v>
      </c>
      <c r="H140" s="5" t="s">
        <v>328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0" t="s">
        <v>175</v>
      </c>
    </row>
    <row r="141" spans="1:20" ht="11.25" customHeight="1">
      <c r="A141" s="8" t="s">
        <v>150</v>
      </c>
      <c r="D141" s="24">
        <v>5072</v>
      </c>
      <c r="F141" s="24">
        <v>883</v>
      </c>
      <c r="H141" s="8" t="s">
        <v>340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0" t="s">
        <v>176</v>
      </c>
    </row>
    <row r="142" spans="1:20" ht="11.25" customHeight="1">
      <c r="A142" s="33" t="s">
        <v>349</v>
      </c>
      <c r="B142" s="92"/>
      <c r="C142" s="106"/>
      <c r="D142" s="114">
        <v>27680</v>
      </c>
      <c r="E142" s="92"/>
      <c r="F142" s="114">
        <v>4409</v>
      </c>
      <c r="G142" s="92"/>
      <c r="H142" s="33" t="s">
        <v>382</v>
      </c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84" t="s">
        <v>297</v>
      </c>
    </row>
    <row r="143" spans="1:19" ht="11.25" customHeight="1" hidden="1">
      <c r="A143" s="33"/>
      <c r="B143" s="92"/>
      <c r="C143" s="106"/>
      <c r="D143" s="92"/>
      <c r="E143" s="92"/>
      <c r="F143" s="92"/>
      <c r="G143" s="92"/>
      <c r="H143" s="92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</row>
  </sheetData>
  <hyperlinks>
    <hyperlink ref="T72" r:id="rId1" display="www.ljbos.se"/>
    <hyperlink ref="A92" r:id="rId2" display=" - Försäkring AB Göta Lejon "/>
  </hyperlinks>
  <printOptions/>
  <pageMargins left="0.2362204724409449" right="0.2362204724409449" top="0.31496062992125984" bottom="0.49" header="0.47" footer="0.2"/>
  <pageSetup horizontalDpi="300" verticalDpi="300" orientation="landscape" paperSize="8" scale="98" r:id="rId6"/>
  <headerFooter alignWithMargins="0">
    <oddFooter>&amp;C&amp;"Arial,Bold"Göteborg Stad -  Ekonomisk Redovisning för 2001</oddFooter>
  </headerFooter>
  <rowBreaks count="2" manualBreakCount="2">
    <brk id="72" max="19" man="1"/>
    <brk id="142" max="19" man="1"/>
  </rowBreaks>
  <drawing r:id="rId5"/>
  <legacyDrawing r:id="rId4"/>
  <oleObjects>
    <oleObject progId="MS_ClipArt_Gallery.5" shapeId="131743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Lennart Josefsson</cp:lastModifiedBy>
  <cp:lastPrinted>2002-03-28T21:04:55Z</cp:lastPrinted>
  <dcterms:created xsi:type="dcterms:W3CDTF">2001-06-18T16:04:34Z</dcterms:created>
  <dcterms:modified xsi:type="dcterms:W3CDTF">2002-05-07T07:39:48Z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