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315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'Blad1'!$A$1:$T$140</definedName>
  </definedNames>
  <calcPr fullCalcOnLoad="1"/>
</workbook>
</file>

<file path=xl/sharedStrings.xml><?xml version="1.0" encoding="utf-8"?>
<sst xmlns="http://schemas.openxmlformats.org/spreadsheetml/2006/main" count="344" uniqueCount="324">
  <si>
    <t>kort</t>
  </si>
  <si>
    <t>INTÄKTER</t>
  </si>
  <si>
    <t>UTGIFTER</t>
  </si>
  <si>
    <t>BIDRAG</t>
  </si>
  <si>
    <t>VINST</t>
  </si>
  <si>
    <t>Eget Kap</t>
  </si>
  <si>
    <t xml:space="preserve"> - Trafiknämnden</t>
  </si>
  <si>
    <t xml:space="preserve"> - Fastighetsnämnden</t>
  </si>
  <si>
    <t xml:space="preserve"> - Revisionskollegiet</t>
  </si>
  <si>
    <t xml:space="preserve"> - Arkivnämnden</t>
  </si>
  <si>
    <t xml:space="preserve"> - Servicenämnden</t>
  </si>
  <si>
    <t>Koncernen</t>
  </si>
  <si>
    <t>Verksamhetens kostnader</t>
  </si>
  <si>
    <t>Nedskrivningar</t>
  </si>
  <si>
    <t>Avskrivningar</t>
  </si>
  <si>
    <t>Skatteintäkter</t>
  </si>
  <si>
    <t>BALANSRÄKNING 2000</t>
  </si>
  <si>
    <t>Kortfristiga fordringar</t>
  </si>
  <si>
    <t>Minoritetsintressen</t>
  </si>
  <si>
    <t>Långfristiga skulder</t>
  </si>
  <si>
    <t>Kortfristiga skulder</t>
  </si>
  <si>
    <t xml:space="preserve"> Resultaträkning</t>
  </si>
  <si>
    <t xml:space="preserve"> Balansräkning</t>
  </si>
  <si>
    <t>Antal invån.</t>
  </si>
  <si>
    <t>Övrig verksamhet</t>
  </si>
  <si>
    <t xml:space="preserve">  Stabbegatan 59</t>
  </si>
  <si>
    <t xml:space="preserve">  416 80 Göteborg  031 219488</t>
  </si>
  <si>
    <t xml:space="preserve">  LJBOS Svensk Tesaurus</t>
  </si>
  <si>
    <t>Regionen</t>
  </si>
  <si>
    <t>Regionen VGL</t>
  </si>
  <si>
    <t>Koncernen VGL</t>
  </si>
  <si>
    <t>RS</t>
  </si>
  <si>
    <t xml:space="preserve">    - Regionkansli</t>
  </si>
  <si>
    <t xml:space="preserve">     Politisk ledning  RF o RS</t>
  </si>
  <si>
    <t>RF</t>
  </si>
  <si>
    <t>Regionledning</t>
  </si>
  <si>
    <t xml:space="preserve">  - Regionledning</t>
  </si>
  <si>
    <t>HSS</t>
  </si>
  <si>
    <t xml:space="preserve">     - Lokala Hälso Sjukvårdsstyrelser</t>
  </si>
  <si>
    <t xml:space="preserve"> - Patientnämnder</t>
  </si>
  <si>
    <t xml:space="preserve"> - Gymnasienämnden</t>
  </si>
  <si>
    <t>Regional utveckling</t>
  </si>
  <si>
    <t xml:space="preserve">   - Regiondirektör med ledningsgrupp</t>
  </si>
  <si>
    <t>SJUKVÅRD</t>
  </si>
  <si>
    <t xml:space="preserve"> - Sahlgrenska Universitetssjukhuset</t>
  </si>
  <si>
    <t>SU</t>
  </si>
  <si>
    <t xml:space="preserve">    - Sahlgrenska Sjukhuset</t>
  </si>
  <si>
    <t xml:space="preserve">    - Östra Sjukhuset</t>
  </si>
  <si>
    <t xml:space="preserve">    - Mölndals Sjukhus</t>
  </si>
  <si>
    <t xml:space="preserve"> - Södra Älvsborgs Sjukhusgrupp</t>
  </si>
  <si>
    <t>SÄS</t>
  </si>
  <si>
    <t xml:space="preserve">    - Skene Lasarett</t>
  </si>
  <si>
    <t xml:space="preserve">    - Borås Lasarett</t>
  </si>
  <si>
    <t xml:space="preserve"> - Skaraborgs Sjukhusgrupp</t>
  </si>
  <si>
    <t>SkaS</t>
  </si>
  <si>
    <t xml:space="preserve">   - Sjukhuset i Linköping</t>
  </si>
  <si>
    <t xml:space="preserve">   - Kärnsjukhuset i Skövde</t>
  </si>
  <si>
    <t xml:space="preserve">   - Sjukhuset i Falköping</t>
  </si>
  <si>
    <t xml:space="preserve">   - Sjukhuset i Mariestad</t>
  </si>
  <si>
    <t xml:space="preserve"> - NU - Sjukvården</t>
  </si>
  <si>
    <t>NU</t>
  </si>
  <si>
    <t xml:space="preserve">   - Norra Älvsborgs Länssjukhus </t>
  </si>
  <si>
    <t>NÄL</t>
  </si>
  <si>
    <t xml:space="preserve">   - Uddevalla Sjukhus</t>
  </si>
  <si>
    <t xml:space="preserve">   - Lysekils Sjukhus</t>
  </si>
  <si>
    <t xml:space="preserve">   - Strömstads Sjukhus</t>
  </si>
  <si>
    <t xml:space="preserve"> - Frölunda Specialistsjukhus (frist)</t>
  </si>
  <si>
    <t xml:space="preserve"> - Kungälvs Sjukhus  (fristående)</t>
  </si>
  <si>
    <t>Antal besök</t>
  </si>
  <si>
    <t>PV</t>
  </si>
  <si>
    <t>Primär,-Tandvård i Skaraborg 25+35</t>
  </si>
  <si>
    <t>Primär,-Tandvård i Älvsborg   53+54</t>
  </si>
  <si>
    <t>Patientavgift:100kr/besök</t>
  </si>
  <si>
    <t xml:space="preserve"> - Kansli</t>
  </si>
  <si>
    <t>Anvarar för arkiven för hela regionen,-de tre tidigare landstingen samt för Göteborgs Stad</t>
  </si>
  <si>
    <t>Investering</t>
  </si>
  <si>
    <t>Handikappförvaltningen</t>
  </si>
  <si>
    <t>Swede Health Gothenburg Care AB</t>
  </si>
  <si>
    <r>
      <t xml:space="preserve"> - Regionutvecklingsnämnd</t>
    </r>
    <r>
      <rPr>
        <i/>
        <sz val="8"/>
        <rFont val="Arial"/>
        <family val="2"/>
      </rPr>
      <t xml:space="preserve"> </t>
    </r>
    <r>
      <rPr>
        <i/>
        <sz val="7"/>
        <rFont val="Arial"/>
        <family val="2"/>
      </rPr>
      <t>(beställare)</t>
    </r>
  </si>
  <si>
    <r>
      <t xml:space="preserve"> - Miljönämnden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(beställare)</t>
    </r>
  </si>
  <si>
    <r>
      <t xml:space="preserve"> - Kulturnämnden </t>
    </r>
    <r>
      <rPr>
        <i/>
        <sz val="7"/>
        <rFont val="Arial"/>
        <family val="2"/>
      </rPr>
      <t>(beställare)</t>
    </r>
  </si>
  <si>
    <r>
      <t xml:space="preserve"> - Hälso o Sjukvårdsstyrelsen </t>
    </r>
    <r>
      <rPr>
        <i/>
        <sz val="7"/>
        <rFont val="Arial"/>
        <family val="2"/>
      </rPr>
      <t>(beställ)</t>
    </r>
  </si>
  <si>
    <t xml:space="preserve">   - Bäckefors Sjukhus</t>
  </si>
  <si>
    <t>Barntandvårdspeng från 2001</t>
  </si>
  <si>
    <t>Botaniska Trädgården/Naturhistoriska</t>
  </si>
  <si>
    <t>Västsvenska Turistrådet AB</t>
  </si>
  <si>
    <t>Regionbiblioteket</t>
  </si>
  <si>
    <t>Hemslöjd</t>
  </si>
  <si>
    <t>Antal föreställningar:328 st/Antal besök:233 891</t>
  </si>
  <si>
    <t>Göteborgsoperan AB         (100%)</t>
  </si>
  <si>
    <t>Göteborgs Konsert AB       (100%)</t>
  </si>
  <si>
    <t>Antal konserter:145 st/Antal besök:130 940</t>
  </si>
  <si>
    <t>Antal besök i Trädgård:700 000/Växthus:71 000/Palmhus:82 000/Museet:97 674 st</t>
  </si>
  <si>
    <t>Inspelade långfilmer: 13 st</t>
  </si>
  <si>
    <t>Folkhögskolorna (6 st)</t>
  </si>
  <si>
    <t>Film i Väst AB      (100%)</t>
  </si>
  <si>
    <t>Antal beviljade lån:505 st/Antal utlånade miljoner:88 milj.kr</t>
  </si>
  <si>
    <t>Billströmska/Grebbestad/Göteborg/Vara/Fristad/Dalsland</t>
  </si>
  <si>
    <t>Naturbruksgymnasier (jord,-skogsbruk)</t>
  </si>
  <si>
    <t xml:space="preserve"> - Västfastigheter</t>
  </si>
  <si>
    <t xml:space="preserve"> - Hjälpmedelsförvaltningen Gbg,Bohuslän</t>
  </si>
  <si>
    <t>Yta:2,1milj.m2/Hyresiintäkter:684,50 per m2</t>
  </si>
  <si>
    <t xml:space="preserve"> - Westma  (logistik,Inköp,service)</t>
  </si>
  <si>
    <t xml:space="preserve"> - Tvätteriet Alingsås</t>
  </si>
  <si>
    <t xml:space="preserve"> - Hälsan&amp;Arbetslivet</t>
  </si>
  <si>
    <t xml:space="preserve"> - Social verksamhet (placeringshem)</t>
  </si>
  <si>
    <t xml:space="preserve"> - Västtrafik AB    (50%)</t>
  </si>
  <si>
    <t>Verksamhetens nettokostnad</t>
  </si>
  <si>
    <t>Generella Stats,-utjämn.bidrag</t>
  </si>
  <si>
    <t>Finansintäkter</t>
  </si>
  <si>
    <t>Finanskostnader</t>
  </si>
  <si>
    <t>Skatt</t>
  </si>
  <si>
    <t>Årets resultat</t>
  </si>
  <si>
    <t>Anläggningstillgångar - Immateriella</t>
  </si>
  <si>
    <t xml:space="preserve"> - Materiella - Byggnader,mark</t>
  </si>
  <si>
    <t xml:space="preserve"> - Maskiner - Mskiner o inventarier</t>
  </si>
  <si>
    <t xml:space="preserve"> - Finansiella anläggn tillgångar</t>
  </si>
  <si>
    <t>Summa Anläggningstillgångar</t>
  </si>
  <si>
    <t>Omsättningstillgångar - förråd</t>
  </si>
  <si>
    <t>Kortfristiga placeringar</t>
  </si>
  <si>
    <t>Likvida medel</t>
  </si>
  <si>
    <t>Summa Omsättningstillgångar</t>
  </si>
  <si>
    <t>Totala Tillgångar</t>
  </si>
  <si>
    <t>Tillgångar</t>
  </si>
  <si>
    <t>Skulder</t>
  </si>
  <si>
    <t>Eget kapital - bundet</t>
  </si>
  <si>
    <t>Summa Eget Kapital</t>
  </si>
  <si>
    <t>Minoritetsintresse</t>
  </si>
  <si>
    <t>Avsättningar pensioner</t>
  </si>
  <si>
    <t>Övriga avsättningar</t>
  </si>
  <si>
    <t>Latent skatt - 28%</t>
  </si>
  <si>
    <t>Summa avsättningar</t>
  </si>
  <si>
    <t>Summa Skulder</t>
  </si>
  <si>
    <t>Summa Eget kap.Avsättning.Skulder</t>
  </si>
  <si>
    <r>
      <t xml:space="preserve">Verksamhetens intäkter      </t>
    </r>
    <r>
      <rPr>
        <b/>
        <sz val="8"/>
        <rFont val="Arial"/>
        <family val="2"/>
      </rPr>
      <t>i milj.kr</t>
    </r>
  </si>
  <si>
    <r>
      <t>Koncern-Region:</t>
    </r>
    <r>
      <rPr>
        <sz val="8"/>
        <rFont val="Arial"/>
        <family val="2"/>
      </rPr>
      <t>Generellt statsbidrag:3 170/Utjämningsbidrag-inkomst:429/Kostnadsutjämning:144/Införandetillägg:-525/Avgift-Moms(ludvikamoms):-1 399</t>
    </r>
  </si>
  <si>
    <r>
      <t>Koncern</t>
    </r>
    <r>
      <rPr>
        <sz val="8"/>
        <rFont val="Arial"/>
        <family val="2"/>
      </rPr>
      <t xml:space="preserve">:Avsättningar-pensioner:1 132/Avsättning för garaantipensioner:191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:Avsättning-pensioner:1 130/Avsättning för garantipensioner:189</t>
    </r>
  </si>
  <si>
    <r>
      <t>Koncern</t>
    </r>
    <r>
      <rPr>
        <sz val="8"/>
        <rFont val="Arial"/>
        <family val="2"/>
      </rPr>
      <t xml:space="preserve">:Landstingens Ömsesidiga Försäkringsbolag:414/Övrigt:78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:Landstingen ömsesidiga försäkringsbolag:414/Övrigt:75</t>
    </r>
  </si>
  <si>
    <r>
      <t>Koncern</t>
    </r>
    <r>
      <rPr>
        <sz val="8"/>
        <rFont val="Arial"/>
        <family val="2"/>
      </rPr>
      <t xml:space="preserve">:Leverantörer:1 345/Övrigt:3 439/Upplupna kostn.-skulder:2 067               </t>
    </r>
    <r>
      <rPr>
        <b/>
        <sz val="8"/>
        <rFont val="Arial"/>
        <family val="2"/>
      </rPr>
      <t>Region:</t>
    </r>
    <r>
      <rPr>
        <sz val="8"/>
        <rFont val="Arial"/>
        <family val="2"/>
      </rPr>
      <t>Leverantörer:1 211/Övrigt:3 322/Upplupna kostn,intäkter:1 857</t>
    </r>
  </si>
  <si>
    <r>
      <t>Koncern</t>
    </r>
    <r>
      <rPr>
        <sz val="8"/>
        <rFont val="Arial"/>
        <family val="2"/>
      </rPr>
      <t xml:space="preserve">:Regleringspost till Göteborgs Stad:960/övrugt:984     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:Regleringspost till Göteborgs Stad:960/Övrigt:868</t>
    </r>
  </si>
  <si>
    <r>
      <t>Koncern</t>
    </r>
    <r>
      <rPr>
        <sz val="8"/>
        <rFont val="Arial"/>
        <family val="2"/>
      </rPr>
      <t>:Räntebärande värdepapper:217</t>
    </r>
  </si>
  <si>
    <r>
      <t>Koncern:</t>
    </r>
    <r>
      <rPr>
        <sz val="8"/>
        <rFont val="Arial"/>
        <family val="2"/>
      </rPr>
      <t xml:space="preserve">Kundfordringar:554/Förutbet.kost.uppl.int:1 755/Övrigt:608   </t>
    </r>
    <r>
      <rPr>
        <b/>
        <sz val="8"/>
        <rFont val="Arial"/>
        <family val="2"/>
      </rPr>
      <t xml:space="preserve">                     Region:</t>
    </r>
    <r>
      <rPr>
        <sz val="8"/>
        <rFont val="Arial"/>
        <family val="2"/>
      </rPr>
      <t>Kundfordringar:475/Förutbet.kostn,uppl.int:1 707/Övrigt:648</t>
    </r>
  </si>
  <si>
    <r>
      <t>Koncern:</t>
    </r>
    <r>
      <rPr>
        <sz val="8"/>
        <rFont val="Arial"/>
        <family val="2"/>
      </rPr>
      <t>Sjukvårdsmaterial:94/Handikapphjälpmedel:14/Övrigt:19</t>
    </r>
    <r>
      <rPr>
        <b/>
        <sz val="8"/>
        <rFont val="Arial"/>
        <family val="2"/>
      </rPr>
      <t xml:space="preserve">                             Region:</t>
    </r>
    <r>
      <rPr>
        <sz val="8"/>
        <rFont val="Arial"/>
        <family val="2"/>
      </rPr>
      <t>Sjukvårdsmaterial:94/Handikapphjälpmedel:14/Övrigt:17</t>
    </r>
  </si>
  <si>
    <r>
      <t>Koncern-Region:</t>
    </r>
    <r>
      <rPr>
        <sz val="8"/>
        <rFont val="Arial"/>
        <family val="2"/>
      </rPr>
      <t xml:space="preserve">Preliminär utbetald regionskatt:16 766/Beräkn.slutavräkning:248/Definitiv skatt 1999:91   </t>
    </r>
  </si>
  <si>
    <r>
      <t>Koncern</t>
    </r>
    <r>
      <rPr>
        <sz val="8"/>
        <rFont val="Arial"/>
        <family val="2"/>
      </rPr>
      <t xml:space="preserve">:Räntekostnad:165/Övrigt:22                                     </t>
    </r>
    <r>
      <rPr>
        <b/>
        <sz val="8"/>
        <rFont val="Arial"/>
        <family val="2"/>
      </rPr>
      <t xml:space="preserve">                                   Region</t>
    </r>
    <r>
      <rPr>
        <sz val="8"/>
        <rFont val="Arial"/>
        <family val="2"/>
      </rPr>
      <t>:Räntekostnad:157/Övrigt:20</t>
    </r>
  </si>
  <si>
    <r>
      <t>Koncern:</t>
    </r>
    <r>
      <rPr>
        <sz val="8"/>
        <rFont val="Arial"/>
        <family val="2"/>
      </rPr>
      <t xml:space="preserve">Ränteintäkter:25/Övrigt:21                                           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:Ränteintäkter:25/Region:5</t>
    </r>
  </si>
  <si>
    <r>
      <t>Koncern</t>
    </r>
    <r>
      <rPr>
        <sz val="8"/>
        <rFont val="Arial"/>
        <family val="2"/>
      </rPr>
      <t xml:space="preserve">:Imm.anl.tillgång:11/Byggn,mark:379/Mask.inv:566                                       </t>
    </r>
    <r>
      <rPr>
        <b/>
        <sz val="8"/>
        <rFont val="Arial"/>
        <family val="2"/>
      </rPr>
      <t>Region</t>
    </r>
    <r>
      <rPr>
        <sz val="8"/>
        <rFont val="Arial"/>
        <family val="2"/>
      </rPr>
      <t>:Imm.anl.tillgång:10/Byggn.mark:375/Maskin.inv:541</t>
    </r>
  </si>
  <si>
    <t>Eget kapital - fritt</t>
  </si>
  <si>
    <r>
      <t>Koncern:</t>
    </r>
    <r>
      <rPr>
        <sz val="8"/>
        <rFont val="Arial"/>
        <family val="2"/>
      </rPr>
      <t>Årets ingång:2/Justering IB,Omklassificeringar:3</t>
    </r>
  </si>
  <si>
    <t>Älvsborgs Länsmuseum:20/Bohulsläns Museum:10/Västergötlands Museum:7/Bohusläns Teater:8/Länsteatern i Skaraborg:10/Älvsborgsteatern:8</t>
  </si>
  <si>
    <t>Stenbyskolan:6/Musik i Väst:8/Västsvenska fritidsområden:5/Konservatorsateljén:2/Skaraborgsinstitutet:7/Läckö Slott:3/Dalslands  Kanal:2</t>
  </si>
  <si>
    <t xml:space="preserve">Stftelser      - Regionsbidrag   </t>
  </si>
  <si>
    <t>Beställarbörbund - Regionsbidrag</t>
  </si>
  <si>
    <t>85 milj.kr</t>
  </si>
  <si>
    <t>Stiftelser     - Regionsbidrag</t>
  </si>
  <si>
    <t>Beställarförbundet 4S(Stenungsund):55/Beställarförbundet Delta(Hisingen):17/Beställarförbundet5S (Grästorp):13</t>
  </si>
  <si>
    <t>63 milj.kr</t>
  </si>
  <si>
    <t>33 milj.kr</t>
  </si>
  <si>
    <t>Almi Företagspartner AB - Väst (28%)</t>
  </si>
  <si>
    <t>Övriga verksamheter</t>
  </si>
  <si>
    <r>
      <t>Koncern:</t>
    </r>
    <r>
      <rPr>
        <sz val="8"/>
        <rFont val="Arial"/>
        <family val="2"/>
      </rPr>
      <t>Personal:15 087(Styrelsen,VD:5/Soc.kostnader:4 650)/Köpt vård:1 431/Läkemedel:2 888/Bidrag:1 756/Lokalkostnader:831/Övriga kostn:5 018</t>
    </r>
  </si>
  <si>
    <r>
      <t>Koncern:</t>
    </r>
    <r>
      <rPr>
        <sz val="8"/>
        <rFont val="Arial"/>
        <family val="2"/>
      </rPr>
      <t>Patientavg:830/Såld vård:797/SB-läkemedel:2 861/Övr.bidrag:790/Spec.SB:1 012/Hyresintäkter:216/Försäljning-övr:1 072/Övriga intäkter:563</t>
    </r>
  </si>
  <si>
    <r>
      <t xml:space="preserve">Regionfullmäktige </t>
    </r>
    <r>
      <rPr>
        <sz val="8"/>
        <rFont val="Arial"/>
        <family val="2"/>
      </rPr>
      <t xml:space="preserve">med ägarutskott </t>
    </r>
  </si>
  <si>
    <t xml:space="preserve"> - Koncernbanken</t>
  </si>
  <si>
    <t xml:space="preserve"> - Moderförvaltning </t>
  </si>
  <si>
    <t>Bohuslän:-1 500/Skaraborg:2 500/Älvsborg:2 200</t>
  </si>
  <si>
    <t>Tillgångar/Skulder: 11,5 miljarder</t>
  </si>
  <si>
    <t>Tillgångar/Skulder: 12,1 miljarder</t>
  </si>
  <si>
    <t xml:space="preserve">        Regionsskatt  2001 = 10,25</t>
  </si>
  <si>
    <t xml:space="preserve">    - Koncernjustering</t>
  </si>
  <si>
    <t xml:space="preserve">    - Elimineringspost för bolagen</t>
  </si>
  <si>
    <t>149 st ledamöter+ 31 st ersättare / 50 (s) / 31 (m)  / 17 (v) / 18 (kd) / 10 (fp) / 7 (mp) / 6 (sfv)  fördelade i 7 partigrupper</t>
  </si>
  <si>
    <t xml:space="preserve">Antal anställda:48 278 (hälso sjukvård:44 311/Regional utveckling:1 852/Övrig verksamhet:1 728/Gemensamt:387)  </t>
  </si>
  <si>
    <t xml:space="preserve">    - Alingsås Lasarett (självständ.2001)</t>
  </si>
  <si>
    <t>Fördelning av skatten 9,50 för år 2000</t>
  </si>
  <si>
    <t>Sjukhusen</t>
  </si>
  <si>
    <t>Primärvård</t>
  </si>
  <si>
    <t>Tandvård</t>
  </si>
  <si>
    <t>Läkemedel</t>
  </si>
  <si>
    <t>Handikapp</t>
  </si>
  <si>
    <t>Summa :</t>
  </si>
  <si>
    <t>Totalt</t>
  </si>
  <si>
    <t>Nyckeltal</t>
  </si>
  <si>
    <t>Antal läkare per läkare</t>
  </si>
  <si>
    <t>2 248 st</t>
  </si>
  <si>
    <t>11964 kr.</t>
  </si>
  <si>
    <t>Sjukvårdens nettokostnad per inv.</t>
  </si>
  <si>
    <t>Andel privatproducerad vård</t>
  </si>
  <si>
    <t>Sköter extern finansiering,likviditetsplanering,cash mamagement,stiftelseförvaltning mm</t>
  </si>
  <si>
    <t>Regionens olika roller som:</t>
  </si>
  <si>
    <r>
      <t xml:space="preserve">PRIMÄRVÅRD  Tandvård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(Utförare)</t>
    </r>
  </si>
  <si>
    <r>
      <t xml:space="preserve">Övrig vård                         </t>
    </r>
    <r>
      <rPr>
        <i/>
        <sz val="8"/>
        <rFont val="Arial"/>
        <family val="2"/>
      </rPr>
      <t>(Utförare)</t>
    </r>
  </si>
  <si>
    <r>
      <t>Lokala Sjukvårdsnämnder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(Beställare)</t>
    </r>
  </si>
  <si>
    <r>
      <t xml:space="preserve">Övrig Verksamhet - </t>
    </r>
    <r>
      <rPr>
        <i/>
        <sz val="8"/>
        <rFont val="Arial"/>
        <family val="2"/>
      </rPr>
      <t xml:space="preserve">      (Utförare) </t>
    </r>
  </si>
  <si>
    <t>DRG-poäng</t>
  </si>
  <si>
    <t>Mätning av vård och dess innehåll</t>
  </si>
  <si>
    <t>DRG-poäng="Diagnos Rel.Grupper"</t>
  </si>
  <si>
    <t>Konsumtion av vård inom sjukhusgruppen</t>
  </si>
  <si>
    <t>Beställd</t>
  </si>
  <si>
    <t>Psykiatri vårdtillfällen</t>
  </si>
  <si>
    <t>Psykiatri vårddagar</t>
  </si>
  <si>
    <t>Geriatrik vårdtillfällen</t>
  </si>
  <si>
    <t>Geriatrik vårddagar</t>
  </si>
  <si>
    <t>BUP  - vårddagar</t>
  </si>
  <si>
    <t>Övriga besök</t>
  </si>
  <si>
    <t>Utförd</t>
  </si>
  <si>
    <t>Besök för vård inom Primärvården</t>
  </si>
  <si>
    <t>Till Allmänläkare</t>
  </si>
  <si>
    <t>Till Övriga läkare</t>
  </si>
  <si>
    <t>Till Sjuksköterskor</t>
  </si>
  <si>
    <t>Till Privata läkare</t>
  </si>
  <si>
    <t>Till Sjukgymnaster</t>
  </si>
  <si>
    <t>170 st  Tandvårdkliniker</t>
  </si>
  <si>
    <t>150 st Vårdcentraler</t>
  </si>
  <si>
    <t>Bolaget bedriver vård av utländska patienter</t>
  </si>
  <si>
    <t>Anstälda</t>
  </si>
  <si>
    <t>22 st behandlingsenheter med ca 200 platser (övergår till kommunal 2001)</t>
  </si>
  <si>
    <t xml:space="preserve">Tvättat gods:5 532 ton/år </t>
  </si>
  <si>
    <t xml:space="preserve"> - ProRegio      ( IT Strategi System)</t>
  </si>
  <si>
    <t>Regionens energianvändning 2000</t>
  </si>
  <si>
    <t>MWh</t>
  </si>
  <si>
    <r>
      <t>Uppvärmning</t>
    </r>
    <r>
      <rPr>
        <sz val="8"/>
        <rFont val="Arial"/>
        <family val="2"/>
      </rPr>
      <t xml:space="preserve">:260 778 (Fjärrvärme:174 622/Olja:19 352/Naturgas:11 470/Biobränsle:50 383/El:4 951)            </t>
    </r>
    <r>
      <rPr>
        <b/>
        <sz val="8"/>
        <rFont val="Arial"/>
        <family val="2"/>
      </rPr>
      <t>Allmän El</t>
    </r>
    <r>
      <rPr>
        <sz val="8"/>
        <rFont val="Arial"/>
        <family val="2"/>
      </rPr>
      <t>:219 792 MWh</t>
    </r>
  </si>
  <si>
    <t>Resultat per verksamhet</t>
  </si>
  <si>
    <t xml:space="preserve">Negativa resultat belastar här moderförvaltningen i stället för resp.resultatenhet. </t>
  </si>
  <si>
    <t>Utökad budget 400 milj.</t>
  </si>
  <si>
    <t>Budget utökad med 262 miljoner</t>
  </si>
  <si>
    <t>Ökad budget 39 milj kr</t>
  </si>
  <si>
    <r>
      <t xml:space="preserve">Regional utveckling   </t>
    </r>
    <r>
      <rPr>
        <i/>
        <sz val="8"/>
        <rFont val="Arial"/>
        <family val="2"/>
      </rPr>
      <t>(Utförare)</t>
    </r>
  </si>
  <si>
    <r>
      <t xml:space="preserve"> - Sjukhusgruppen 4 st </t>
    </r>
    <r>
      <rPr>
        <i/>
        <sz val="8"/>
        <rFont val="Arial"/>
        <family val="2"/>
      </rPr>
      <t xml:space="preserve"> (utförare)</t>
    </r>
  </si>
  <si>
    <t>HSS:47/Sjukhus:60/Primär,-tandvård:-9/Övr.utför:10/Reg.Utveckling:2/Övrig verksamhet:53/Gemensamt:47/Koncernbank:-122/Förvaltning:-1 122/Justering:-6</t>
  </si>
  <si>
    <t>Hälso,-sjukvård:108/Övrig verksamhet:115/Mot budget:-1 149/Finansposter:-114</t>
  </si>
  <si>
    <t xml:space="preserve"> Resultat Koncernen : - 1 miljard </t>
  </si>
  <si>
    <t xml:space="preserve"> Resultat Regionen  :  - 1 miljard</t>
  </si>
  <si>
    <t>Ägare,finansiär och producent</t>
  </si>
  <si>
    <r>
      <t>"Regionens hus"</t>
    </r>
    <r>
      <rPr>
        <sz val="8"/>
        <rFont val="Arial"/>
        <family val="2"/>
      </rPr>
      <t xml:space="preserve">  i Vänersborg/Göteborg/Mariestad/Uddevalla/Borås/Skövde</t>
    </r>
  </si>
  <si>
    <t>EPV-Kommitteén (Etik-Prioritet-Vårdgarantifrågor)/Folkhälsokommitteén/Handikappkommitteén</t>
  </si>
  <si>
    <t>Habilitering/Syn,-döv,hörsel/Tolkning/Hjälpmedel  (Ökad  5,7 milj kr)</t>
  </si>
  <si>
    <t>Regionsdirektör/Ekonomidirektör/Dir.-ägarutskott/Hälso,-sjukvårdsdirektör/Dir.-primärvård,tandvård/Regionutvecklingsdirektör</t>
  </si>
  <si>
    <t>Kanslidirektör/Personaldirektör/Chefsekreterare/Chefsjurist/Informationsdirektör</t>
  </si>
  <si>
    <t>Resultat:-1 039 400/Eget kapital:1 461 300/Investeringar:808 000</t>
  </si>
  <si>
    <t>Folktandvården i Göteborg     26 st klin.</t>
  </si>
  <si>
    <t>Folktandvården i Bohuslän     33 st klin.</t>
  </si>
  <si>
    <t>Primärvården i Göteborg   34 st v-central</t>
  </si>
  <si>
    <t>Primärvården i Bohuslän   39 st</t>
  </si>
  <si>
    <t>Vinst 2,8 miljoner kr./Eget kapital:5,6 miljoner kr.</t>
  </si>
  <si>
    <t xml:space="preserve"> - Kommunförbundet Stretered  (43%)</t>
  </si>
  <si>
    <r>
      <t xml:space="preserve"> - Regionstyrelsen  </t>
    </r>
    <r>
      <rPr>
        <sz val="8"/>
        <rFont val="Arial"/>
        <family val="2"/>
      </rPr>
      <t>(med kansli)</t>
    </r>
  </si>
  <si>
    <t>Kollektivtrafik</t>
  </si>
  <si>
    <t>Utveckl,Miljö</t>
  </si>
  <si>
    <t>Utbildning,Kult</t>
  </si>
  <si>
    <t>Till Sjukvård</t>
  </si>
  <si>
    <t>Till Övrig verksamhet:</t>
  </si>
  <si>
    <t xml:space="preserve">Uddetorp/Sötåsen/Sparresäter/Dingle/Nuntorp/Strömma/Svenljunga           </t>
  </si>
  <si>
    <t>Totalt antal elever:950 st</t>
  </si>
  <si>
    <t>Hjälpmedelcentraler i Uddevalla och Mölndal</t>
  </si>
  <si>
    <t>Inköp/Logistik/Kundservice/Inkontinensservice/Hjälpmedelcenter</t>
  </si>
  <si>
    <t>Intäktsfinansierad IT-enhet för projektstöd,strategi,systemutveckling</t>
  </si>
  <si>
    <t>Summa Resultat/Eget Kapital/Investering</t>
  </si>
  <si>
    <t>Resultat: - 1 039 miljoner kr</t>
  </si>
  <si>
    <t>Självfinansierad till 57%/127 miljoner resor</t>
  </si>
  <si>
    <t>HSN 1</t>
  </si>
  <si>
    <t>HSN 2</t>
  </si>
  <si>
    <t>HSN 3</t>
  </si>
  <si>
    <t>HSN 4</t>
  </si>
  <si>
    <t>HSN 5</t>
  </si>
  <si>
    <t>HSN 6</t>
  </si>
  <si>
    <t>HSN 7</t>
  </si>
  <si>
    <t>HSN 8</t>
  </si>
  <si>
    <t>HSN 9</t>
  </si>
  <si>
    <t>HSN 10</t>
  </si>
  <si>
    <t xml:space="preserve"> - Norra Bohuslän</t>
  </si>
  <si>
    <t xml:space="preserve"> - Dalsland</t>
  </si>
  <si>
    <t xml:space="preserve"> - Trestad</t>
  </si>
  <si>
    <t xml:space="preserve"> - Mellersta Bohuslän</t>
  </si>
  <si>
    <t xml:space="preserve"> - Mittenälvsborg</t>
  </si>
  <si>
    <t xml:space="preserve"> - Södra Bohuslän</t>
  </si>
  <si>
    <t xml:space="preserve"> - Sjuhäradsbygdne</t>
  </si>
  <si>
    <t xml:space="preserve"> - Västra Skaraborg</t>
  </si>
  <si>
    <t xml:space="preserve"> - Östra Skaraborg</t>
  </si>
  <si>
    <t xml:space="preserve"> - Göteborg</t>
  </si>
  <si>
    <t xml:space="preserve"> Årsredovisning 2000</t>
  </si>
  <si>
    <t>Årsredovisning 2000</t>
  </si>
  <si>
    <t>Primärvård - Tandvård</t>
  </si>
  <si>
    <t>Lokala Sjukvårdsnämnder</t>
  </si>
  <si>
    <t xml:space="preserve"> - beställare</t>
  </si>
  <si>
    <t xml:space="preserve">   - Barnavårdcentral</t>
  </si>
  <si>
    <t xml:space="preserve">    - Barn,-Ungdomsmottagning</t>
  </si>
  <si>
    <t xml:space="preserve">    - Mödravårdscentral</t>
  </si>
  <si>
    <t xml:space="preserve">    - Sjukgymn. o Rehabilitering</t>
  </si>
  <si>
    <t xml:space="preserve"> - Utförare Privat el offentlig</t>
  </si>
  <si>
    <t xml:space="preserve"> 5 st (s) / 3 st (m) / 2 st (kd) / 1 st (cp) / 1 st /vp) / 1 st (mp) / 1 st (fp) / 1 st (sfv) Kansli i Mariestad/Borås/Uddevalla/Göteborg</t>
  </si>
  <si>
    <t>Beställare,-nämnd - vad,hur och av vem?</t>
  </si>
  <si>
    <t>Utförare,-styrelse-  interna eller externa</t>
  </si>
  <si>
    <t>balanserade styrkort</t>
  </si>
  <si>
    <t>Case Mix Index = DRG:vårdtillfälle</t>
  </si>
  <si>
    <t>i tusenkronor = 1,039 miljardermiljarder kr</t>
  </si>
  <si>
    <t>RESULTATRÄKNING 2000 i milj.kr</t>
  </si>
  <si>
    <t>(= 7 miljard)</t>
  </si>
  <si>
    <t>"enklare att komma till tals"</t>
  </si>
  <si>
    <t>"roligare möten"</t>
  </si>
  <si>
    <t>"närradio,internet"</t>
  </si>
  <si>
    <t>"det goda livet"</t>
  </si>
  <si>
    <t>Bidrag:</t>
  </si>
  <si>
    <t xml:space="preserve"> Tvätteriet Alingsås - 3,6 milj.kr</t>
  </si>
  <si>
    <t>Regionbiblioteket vinst= 0 kr</t>
  </si>
  <si>
    <t xml:space="preserve">      - kostnader 19,4 milj -Utgifter 19,4 milj</t>
  </si>
  <si>
    <t>Skatteintäkter = 17,1 miljarder kr.</t>
  </si>
  <si>
    <t xml:space="preserve">        Regionsskatt  2000 =   9,50 kr/100</t>
  </si>
  <si>
    <t xml:space="preserve">   - Förstärkning 1,4 mdr 2001  (75 öre)</t>
  </si>
  <si>
    <t>Långa skulder 1,9 miljarder</t>
  </si>
  <si>
    <t>Korta skulder 6,8 miljarder</t>
  </si>
  <si>
    <t>Nedskrivninga 73 miljoner kr</t>
  </si>
  <si>
    <t>Räntekostnader:187(177) miljoner</t>
  </si>
  <si>
    <t>Utförarstyrelse SU / Utförarstyrelse SÄS / Utförarstyrelse SkaS / Utförarstyrelse NU  - sjukvården</t>
  </si>
  <si>
    <r>
      <t xml:space="preserve">Västtrafik AB </t>
    </r>
    <r>
      <rPr>
        <sz val="8"/>
        <rFont val="Arial"/>
        <family val="2"/>
      </rPr>
      <t>med regional bolag - VT Göteborg AB/VT Skaraborg AB/VT Sjuhärad AB/VT Fyrbodal AB</t>
    </r>
  </si>
  <si>
    <t>15 ledamöter - 5 st (s) / 4 st (m) / 2 st (kd) / 1 st (vp) / 1 st (mp) / 1 st (fp) / 1 st cp) / Regionutvecklingsberedning (15+12 st ledamöter)</t>
  </si>
  <si>
    <t>15 ledamöter - 5 st (s) / 4 st (m) / 2 st (kd) / 1 st (vp) / 1 st (mp) / 1 st (fp) / 1 st cp) / Miljöberedningen (15+12 st ledamöter)</t>
  </si>
  <si>
    <t>15 ledamöter - 5 st (s) / 3 st (m) / 3 st (kd) / 2 st (cp) /  1 st (fp) /  1 st (vp)   / Kulturberedningen (15+12 st ledamöter)</t>
  </si>
  <si>
    <t xml:space="preserve">Stöd,-hjälp för enskilda patienter - Uddevalla/Göteborg/Borås/Mariestad </t>
  </si>
  <si>
    <r>
      <t xml:space="preserve">UTFÖRARE - Hälso o Sjukhusvård </t>
    </r>
    <r>
      <rPr>
        <i/>
        <sz val="7"/>
        <rFont val="Arial"/>
        <family val="2"/>
      </rPr>
      <t>(Utförare)</t>
    </r>
  </si>
  <si>
    <t>Copyright 20010809</t>
  </si>
  <si>
    <t>17 st regionråd  + 7 ersättare/ 4 (s) / 4  (m) / 2 (vp) / 1 (mp) / 1 (kd) / 1 (fp)</t>
  </si>
  <si>
    <t>Västra Götalands Regionen</t>
  </si>
  <si>
    <t>www.ljbos.se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</si>
</sst>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4"/>
      <name val="Arial"/>
      <family val="2"/>
    </font>
    <font>
      <b/>
      <sz val="8"/>
      <color indexed="4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2" borderId="12" xfId="0" applyFont="1" applyFill="1" applyBorder="1" applyAlignment="1">
      <alignment/>
    </xf>
    <xf numFmtId="0" fontId="15" fillId="2" borderId="4" xfId="0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2" borderId="12" xfId="16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9525</xdr:rowOff>
    </xdr:from>
    <xdr:ext cx="200025" cy="266700"/>
    <xdr:sp>
      <xdr:nvSpPr>
        <xdr:cNvPr id="1" name="TextBox 5"/>
        <xdr:cNvSpPr txBox="1">
          <a:spLocks noChangeArrowheads="1"/>
        </xdr:cNvSpPr>
      </xdr:nvSpPr>
      <xdr:spPr>
        <a:xfrm>
          <a:off x="0" y="4295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0</xdr:colOff>
      <xdr:row>35</xdr:row>
      <xdr:rowOff>47625</xdr:rowOff>
    </xdr:from>
    <xdr:ext cx="200025" cy="266700"/>
    <xdr:sp>
      <xdr:nvSpPr>
        <xdr:cNvPr id="2" name="TextBox 6"/>
        <xdr:cNvSpPr txBox="1">
          <a:spLocks noChangeArrowheads="1"/>
        </xdr:cNvSpPr>
      </xdr:nvSpPr>
      <xdr:spPr>
        <a:xfrm>
          <a:off x="0" y="5048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0</xdr:colOff>
      <xdr:row>39</xdr:row>
      <xdr:rowOff>123825</xdr:rowOff>
    </xdr:from>
    <xdr:ext cx="200025" cy="266700"/>
    <xdr:sp>
      <xdr:nvSpPr>
        <xdr:cNvPr id="3" name="TextBox 7"/>
        <xdr:cNvSpPr txBox="1">
          <a:spLocks noChangeArrowheads="1"/>
        </xdr:cNvSpPr>
      </xdr:nvSpPr>
      <xdr:spPr>
        <a:xfrm>
          <a:off x="0" y="5695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45</xdr:row>
      <xdr:rowOff>104775</xdr:rowOff>
    </xdr:from>
    <xdr:ext cx="200025" cy="266700"/>
    <xdr:sp>
      <xdr:nvSpPr>
        <xdr:cNvPr id="4" name="TextBox 8"/>
        <xdr:cNvSpPr txBox="1">
          <a:spLocks noChangeArrowheads="1"/>
        </xdr:cNvSpPr>
      </xdr:nvSpPr>
      <xdr:spPr>
        <a:xfrm>
          <a:off x="0" y="6534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 editAs="oneCell">
    <xdr:from>
      <xdr:col>19</xdr:col>
      <xdr:colOff>28575</xdr:colOff>
      <xdr:row>0</xdr:row>
      <xdr:rowOff>76200</xdr:rowOff>
    </xdr:from>
    <xdr:to>
      <xdr:col>19</xdr:col>
      <xdr:colOff>1571625</xdr:colOff>
      <xdr:row>2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76200"/>
          <a:ext cx="15430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38100</xdr:colOff>
      <xdr:row>70</xdr:row>
      <xdr:rowOff>76200</xdr:rowOff>
    </xdr:from>
    <xdr:to>
      <xdr:col>19</xdr:col>
      <xdr:colOff>1562100</xdr:colOff>
      <xdr:row>72</xdr:row>
      <xdr:rowOff>104775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0077450"/>
          <a:ext cx="1524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133350</xdr:colOff>
      <xdr:row>80</xdr:row>
      <xdr:rowOff>19050</xdr:rowOff>
    </xdr:from>
    <xdr:to>
      <xdr:col>18</xdr:col>
      <xdr:colOff>0</xdr:colOff>
      <xdr:row>84</xdr:row>
      <xdr:rowOff>95250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0410825" y="11449050"/>
          <a:ext cx="1085850" cy="6477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Årets resultat - se
delposter i vinst-
kolumnen . 
Minus 1,04  miljard</a:t>
          </a:r>
        </a:p>
      </xdr:txBody>
    </xdr:sp>
    <xdr:clientData/>
  </xdr:twoCellAnchor>
  <xdr:twoCellAnchor>
    <xdr:from>
      <xdr:col>7</xdr:col>
      <xdr:colOff>9525</xdr:colOff>
      <xdr:row>84</xdr:row>
      <xdr:rowOff>95250</xdr:rowOff>
    </xdr:from>
    <xdr:to>
      <xdr:col>16</xdr:col>
      <xdr:colOff>133350</xdr:colOff>
      <xdr:row>90</xdr:row>
      <xdr:rowOff>133350</xdr:rowOff>
    </xdr:to>
    <xdr:sp>
      <xdr:nvSpPr>
        <xdr:cNvPr id="8" name="Line 13"/>
        <xdr:cNvSpPr>
          <a:spLocks/>
        </xdr:cNvSpPr>
      </xdr:nvSpPr>
      <xdr:spPr>
        <a:xfrm flipV="1">
          <a:off x="5010150" y="12096750"/>
          <a:ext cx="5400675" cy="895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76200</xdr:rowOff>
    </xdr:from>
    <xdr:to>
      <xdr:col>5</xdr:col>
      <xdr:colOff>142875</xdr:colOff>
      <xdr:row>4</xdr:row>
      <xdr:rowOff>133350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257550" y="361950"/>
          <a:ext cx="647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Tusen kr.
= 2,8 miljon</a:t>
          </a:r>
        </a:p>
      </xdr:txBody>
    </xdr:sp>
    <xdr:clientData/>
  </xdr:twoCellAnchor>
  <xdr:twoCellAnchor>
    <xdr:from>
      <xdr:col>5</xdr:col>
      <xdr:colOff>161925</xdr:colOff>
      <xdr:row>1</xdr:row>
      <xdr:rowOff>85725</xdr:rowOff>
    </xdr:from>
    <xdr:to>
      <xdr:col>6</xdr:col>
      <xdr:colOff>266700</xdr:colOff>
      <xdr:row>3</xdr:row>
      <xdr:rowOff>104775</xdr:rowOff>
    </xdr:to>
    <xdr:sp>
      <xdr:nvSpPr>
        <xdr:cNvPr id="10" name="Line 17"/>
        <xdr:cNvSpPr>
          <a:spLocks/>
        </xdr:cNvSpPr>
      </xdr:nvSpPr>
      <xdr:spPr>
        <a:xfrm flipV="1">
          <a:off x="3924300" y="228600"/>
          <a:ext cx="723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100</xdr:row>
      <xdr:rowOff>123825</xdr:rowOff>
    </xdr:from>
    <xdr:to>
      <xdr:col>11</xdr:col>
      <xdr:colOff>428625</xdr:colOff>
      <xdr:row>102</xdr:row>
      <xdr:rowOff>19050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7143750" y="14411325"/>
          <a:ext cx="723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165+22=187</a:t>
          </a:r>
        </a:p>
      </xdr:txBody>
    </xdr:sp>
    <xdr:clientData/>
  </xdr:twoCellAnchor>
  <xdr:twoCellAnchor>
    <xdr:from>
      <xdr:col>10</xdr:col>
      <xdr:colOff>28575</xdr:colOff>
      <xdr:row>101</xdr:row>
      <xdr:rowOff>76200</xdr:rowOff>
    </xdr:from>
    <xdr:to>
      <xdr:col>10</xdr:col>
      <xdr:colOff>314325</xdr:colOff>
      <xdr:row>101</xdr:row>
      <xdr:rowOff>76200</xdr:rowOff>
    </xdr:to>
    <xdr:sp>
      <xdr:nvSpPr>
        <xdr:cNvPr id="12" name="Line 19"/>
        <xdr:cNvSpPr>
          <a:spLocks/>
        </xdr:cNvSpPr>
      </xdr:nvSpPr>
      <xdr:spPr>
        <a:xfrm>
          <a:off x="6858000" y="14506575"/>
          <a:ext cx="2857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100</xdr:row>
      <xdr:rowOff>133350</xdr:rowOff>
    </xdr:from>
    <xdr:to>
      <xdr:col>18</xdr:col>
      <xdr:colOff>28575</xdr:colOff>
      <xdr:row>102</xdr:row>
      <xdr:rowOff>0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10858500" y="14420850"/>
          <a:ext cx="666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157+20=177</a:t>
          </a:r>
        </a:p>
      </xdr:txBody>
    </xdr:sp>
    <xdr:clientData/>
  </xdr:twoCellAnchor>
  <xdr:twoCellAnchor>
    <xdr:from>
      <xdr:col>16</xdr:col>
      <xdr:colOff>285750</xdr:colOff>
      <xdr:row>101</xdr:row>
      <xdr:rowOff>76200</xdr:rowOff>
    </xdr:from>
    <xdr:to>
      <xdr:col>16</xdr:col>
      <xdr:colOff>581025</xdr:colOff>
      <xdr:row>101</xdr:row>
      <xdr:rowOff>76200</xdr:rowOff>
    </xdr:to>
    <xdr:sp>
      <xdr:nvSpPr>
        <xdr:cNvPr id="14" name="Line 21"/>
        <xdr:cNvSpPr>
          <a:spLocks/>
        </xdr:cNvSpPr>
      </xdr:nvSpPr>
      <xdr:spPr>
        <a:xfrm>
          <a:off x="10563225" y="14506575"/>
          <a:ext cx="2952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101</xdr:row>
      <xdr:rowOff>85725</xdr:rowOff>
    </xdr:from>
    <xdr:to>
      <xdr:col>10</xdr:col>
      <xdr:colOff>581025</xdr:colOff>
      <xdr:row>103</xdr:row>
      <xdr:rowOff>66675</xdr:rowOff>
    </xdr:to>
    <xdr:sp>
      <xdr:nvSpPr>
        <xdr:cNvPr id="15" name="Line 22"/>
        <xdr:cNvSpPr>
          <a:spLocks/>
        </xdr:cNvSpPr>
      </xdr:nvSpPr>
      <xdr:spPr>
        <a:xfrm>
          <a:off x="3209925" y="14516100"/>
          <a:ext cx="4200525" cy="2667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101</xdr:row>
      <xdr:rowOff>133350</xdr:rowOff>
    </xdr:from>
    <xdr:to>
      <xdr:col>11</xdr:col>
      <xdr:colOff>171450</xdr:colOff>
      <xdr:row>103</xdr:row>
      <xdr:rowOff>66675</xdr:rowOff>
    </xdr:to>
    <xdr:sp>
      <xdr:nvSpPr>
        <xdr:cNvPr id="16" name="Line 24"/>
        <xdr:cNvSpPr>
          <a:spLocks/>
        </xdr:cNvSpPr>
      </xdr:nvSpPr>
      <xdr:spPr>
        <a:xfrm flipV="1">
          <a:off x="7391400" y="14563725"/>
          <a:ext cx="219075" cy="2190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1238250</xdr:colOff>
      <xdr:row>96</xdr:row>
      <xdr:rowOff>19050</xdr:rowOff>
    </xdr:from>
    <xdr:to>
      <xdr:col>19</xdr:col>
      <xdr:colOff>1390650</xdr:colOff>
      <xdr:row>99</xdr:row>
      <xdr:rowOff>28575</xdr:rowOff>
    </xdr:to>
    <xdr:sp>
      <xdr:nvSpPr>
        <xdr:cNvPr id="17" name="Line 25"/>
        <xdr:cNvSpPr>
          <a:spLocks/>
        </xdr:cNvSpPr>
      </xdr:nvSpPr>
      <xdr:spPr>
        <a:xfrm>
          <a:off x="13296900" y="13735050"/>
          <a:ext cx="152400" cy="4381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120</xdr:row>
      <xdr:rowOff>19050</xdr:rowOff>
    </xdr:from>
    <xdr:to>
      <xdr:col>18</xdr:col>
      <xdr:colOff>57150</xdr:colOff>
      <xdr:row>123</xdr:row>
      <xdr:rowOff>66675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10153650" y="17164050"/>
          <a:ext cx="1400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Skuld till Göteborgs Stad
från 1999 enl. avtal betalas
320 milj.per år (rest. 960 milj)</a:t>
          </a:r>
        </a:p>
      </xdr:txBody>
    </xdr:sp>
    <xdr:clientData/>
  </xdr:twoCellAnchor>
  <xdr:twoCellAnchor>
    <xdr:from>
      <xdr:col>15</xdr:col>
      <xdr:colOff>285750</xdr:colOff>
      <xdr:row>123</xdr:row>
      <xdr:rowOff>66675</xdr:rowOff>
    </xdr:from>
    <xdr:to>
      <xdr:col>16</xdr:col>
      <xdr:colOff>447675</xdr:colOff>
      <xdr:row>129</xdr:row>
      <xdr:rowOff>123825</xdr:rowOff>
    </xdr:to>
    <xdr:sp>
      <xdr:nvSpPr>
        <xdr:cNvPr id="19" name="Line 27"/>
        <xdr:cNvSpPr>
          <a:spLocks/>
        </xdr:cNvSpPr>
      </xdr:nvSpPr>
      <xdr:spPr>
        <a:xfrm flipH="1">
          <a:off x="10163175" y="17640300"/>
          <a:ext cx="561975" cy="9144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85725</xdr:rowOff>
    </xdr:from>
    <xdr:to>
      <xdr:col>5</xdr:col>
      <xdr:colOff>390525</xdr:colOff>
      <xdr:row>14</xdr:row>
      <xdr:rowOff>19050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3143250" y="1514475"/>
          <a:ext cx="1009650" cy="5048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Hela Resultatet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1 039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miljoner kr.
för år 2000</a:t>
          </a:r>
        </a:p>
      </xdr:txBody>
    </xdr:sp>
    <xdr:clientData/>
  </xdr:twoCellAnchor>
  <xdr:twoCellAnchor>
    <xdr:from>
      <xdr:col>5</xdr:col>
      <xdr:colOff>409575</xdr:colOff>
      <xdr:row>8</xdr:row>
      <xdr:rowOff>104775</xdr:rowOff>
    </xdr:from>
    <xdr:to>
      <xdr:col>5</xdr:col>
      <xdr:colOff>514350</xdr:colOff>
      <xdr:row>12</xdr:row>
      <xdr:rowOff>66675</xdr:rowOff>
    </xdr:to>
    <xdr:sp>
      <xdr:nvSpPr>
        <xdr:cNvPr id="21" name="Line 30"/>
        <xdr:cNvSpPr>
          <a:spLocks/>
        </xdr:cNvSpPr>
      </xdr:nvSpPr>
      <xdr:spPr>
        <a:xfrm flipV="1">
          <a:off x="4171950" y="1247775"/>
          <a:ext cx="104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12</xdr:row>
      <xdr:rowOff>76200</xdr:rowOff>
    </xdr:from>
    <xdr:to>
      <xdr:col>5</xdr:col>
      <xdr:colOff>571500</xdr:colOff>
      <xdr:row>20</xdr:row>
      <xdr:rowOff>0</xdr:rowOff>
    </xdr:to>
    <xdr:sp>
      <xdr:nvSpPr>
        <xdr:cNvPr id="22" name="Line 31"/>
        <xdr:cNvSpPr>
          <a:spLocks/>
        </xdr:cNvSpPr>
      </xdr:nvSpPr>
      <xdr:spPr>
        <a:xfrm>
          <a:off x="4181475" y="1790700"/>
          <a:ext cx="1524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workbookViewId="0" topLeftCell="I113">
      <selection activeCell="T140" sqref="T140"/>
    </sheetView>
  </sheetViews>
  <sheetFormatPr defaultColWidth="9.140625" defaultRowHeight="11.25" customHeight="1"/>
  <cols>
    <col min="1" max="1" width="27.00390625" style="5" customWidth="1"/>
    <col min="2" max="2" width="5.57421875" style="5" customWidth="1"/>
    <col min="3" max="3" width="5.421875" style="21" customWidth="1"/>
    <col min="4" max="4" width="9.28125" style="5" bestFit="1" customWidth="1"/>
    <col min="5" max="5" width="9.140625" style="5" customWidth="1"/>
    <col min="6" max="7" width="9.28125" style="5" bestFit="1" customWidth="1"/>
    <col min="8" max="15" width="9.140625" style="5" customWidth="1"/>
    <col min="16" max="16" width="6.00390625" style="5" customWidth="1"/>
    <col min="17" max="17" width="9.28125" style="5" customWidth="1"/>
    <col min="18" max="18" width="9.00390625" style="5" customWidth="1"/>
    <col min="19" max="19" width="8.421875" style="5" customWidth="1"/>
    <col min="20" max="20" width="25.00390625" style="5" customWidth="1"/>
    <col min="23" max="16384" width="9.140625" style="5" customWidth="1"/>
  </cols>
  <sheetData>
    <row r="1" spans="1:20" ht="11.25" customHeight="1">
      <c r="A1" s="1" t="s">
        <v>322</v>
      </c>
      <c r="B1" s="3" t="s">
        <v>0</v>
      </c>
      <c r="C1" s="101" t="s">
        <v>215</v>
      </c>
      <c r="D1" s="3" t="s">
        <v>1</v>
      </c>
      <c r="E1" s="3" t="s">
        <v>2</v>
      </c>
      <c r="F1" s="3" t="s">
        <v>3</v>
      </c>
      <c r="G1" s="120" t="s">
        <v>4</v>
      </c>
      <c r="H1" s="3" t="s">
        <v>5</v>
      </c>
      <c r="I1" s="2" t="s">
        <v>75</v>
      </c>
      <c r="J1" s="4" t="s">
        <v>172</v>
      </c>
      <c r="K1" s="4"/>
      <c r="L1" s="4"/>
      <c r="M1" s="4"/>
      <c r="N1" s="4"/>
      <c r="O1" s="4"/>
      <c r="P1" s="4"/>
      <c r="Q1" s="4"/>
      <c r="R1" s="4"/>
      <c r="S1" s="4"/>
      <c r="T1" s="24"/>
    </row>
    <row r="2" spans="1:20" ht="11.25" customHeight="1">
      <c r="A2" s="6" t="s">
        <v>162</v>
      </c>
      <c r="B2" s="41" t="s">
        <v>34</v>
      </c>
      <c r="C2" s="72">
        <v>149</v>
      </c>
      <c r="D2" s="7"/>
      <c r="E2" s="7"/>
      <c r="F2" s="7"/>
      <c r="G2" s="121">
        <v>2800</v>
      </c>
      <c r="H2" s="10">
        <v>6600</v>
      </c>
      <c r="I2" s="7"/>
      <c r="J2" s="7" t="s">
        <v>171</v>
      </c>
      <c r="K2" s="7"/>
      <c r="L2" s="7"/>
      <c r="M2" s="7"/>
      <c r="N2" s="7"/>
      <c r="O2" s="7"/>
      <c r="P2" s="7"/>
      <c r="Q2" s="7"/>
      <c r="R2" s="7"/>
      <c r="S2" s="7"/>
      <c r="T2" s="23"/>
    </row>
    <row r="3" spans="1:20" ht="11.25" customHeight="1">
      <c r="A3" s="9" t="s">
        <v>39</v>
      </c>
      <c r="B3" s="41"/>
      <c r="C3" s="72">
        <v>4</v>
      </c>
      <c r="D3" s="7"/>
      <c r="E3" s="7"/>
      <c r="F3" s="7"/>
      <c r="G3" s="122">
        <v>100</v>
      </c>
      <c r="H3" s="10">
        <v>2000</v>
      </c>
      <c r="I3" s="7"/>
      <c r="J3" s="7" t="s">
        <v>318</v>
      </c>
      <c r="K3" s="7"/>
      <c r="L3" s="7"/>
      <c r="M3" s="7"/>
      <c r="N3" s="7"/>
      <c r="O3" s="7"/>
      <c r="P3" s="7"/>
      <c r="Q3" s="7"/>
      <c r="R3" s="7"/>
      <c r="S3" s="7"/>
      <c r="T3" s="23"/>
    </row>
    <row r="4" spans="1:20" ht="11.25" customHeight="1">
      <c r="A4" s="9" t="s">
        <v>8</v>
      </c>
      <c r="B4" s="41"/>
      <c r="C4" s="72">
        <v>11</v>
      </c>
      <c r="D4" s="7"/>
      <c r="E4" s="7"/>
      <c r="F4" s="7"/>
      <c r="G4" s="121">
        <v>2800</v>
      </c>
      <c r="H4" s="10">
        <v>5200</v>
      </c>
      <c r="I4" s="7"/>
      <c r="J4" s="7" t="s">
        <v>244</v>
      </c>
      <c r="K4" s="7"/>
      <c r="L4" s="7"/>
      <c r="M4" s="7"/>
      <c r="N4" s="7"/>
      <c r="O4" s="7"/>
      <c r="P4" s="7"/>
      <c r="Q4" s="7"/>
      <c r="R4" s="7"/>
      <c r="S4" s="7"/>
      <c r="T4" s="142" t="s">
        <v>280</v>
      </c>
    </row>
    <row r="5" spans="1:20" ht="11.25" customHeight="1">
      <c r="A5" s="9" t="s">
        <v>9</v>
      </c>
      <c r="B5" s="41"/>
      <c r="C5" s="72"/>
      <c r="D5" s="7"/>
      <c r="E5" s="7"/>
      <c r="F5" s="7"/>
      <c r="G5" s="122">
        <v>0</v>
      </c>
      <c r="H5" s="7">
        <v>0</v>
      </c>
      <c r="I5" s="7"/>
      <c r="J5" s="7" t="s">
        <v>74</v>
      </c>
      <c r="K5" s="7"/>
      <c r="L5" s="7"/>
      <c r="M5" s="7"/>
      <c r="N5" s="7"/>
      <c r="O5" s="7"/>
      <c r="P5" s="7"/>
      <c r="Q5" s="7"/>
      <c r="R5" s="7"/>
      <c r="S5" s="7"/>
      <c r="T5" s="23"/>
    </row>
    <row r="6" spans="1:20" ht="11.25" customHeight="1">
      <c r="A6" s="9" t="s">
        <v>164</v>
      </c>
      <c r="B6" s="41"/>
      <c r="C6" s="72"/>
      <c r="D6" s="7"/>
      <c r="E6" s="7"/>
      <c r="F6" s="7"/>
      <c r="G6" s="121">
        <v>-1122100</v>
      </c>
      <c r="H6" s="10">
        <v>1251300</v>
      </c>
      <c r="I6" s="7"/>
      <c r="J6" s="7" t="s">
        <v>223</v>
      </c>
      <c r="K6" s="7"/>
      <c r="L6" s="7"/>
      <c r="M6" s="7"/>
      <c r="N6" s="7"/>
      <c r="O6" s="7"/>
      <c r="P6" s="7"/>
      <c r="Q6" s="7"/>
      <c r="R6" s="7"/>
      <c r="S6" s="7"/>
      <c r="T6" s="23"/>
    </row>
    <row r="7" spans="1:20" ht="11.25" customHeight="1">
      <c r="A7" s="9" t="s">
        <v>163</v>
      </c>
      <c r="B7" s="41"/>
      <c r="C7" s="72"/>
      <c r="D7" s="7"/>
      <c r="E7" s="7"/>
      <c r="F7" s="7"/>
      <c r="G7" s="121">
        <v>-122200</v>
      </c>
      <c r="H7" s="10">
        <v>-122200</v>
      </c>
      <c r="I7" s="7"/>
      <c r="J7" s="7" t="s">
        <v>188</v>
      </c>
      <c r="K7" s="7"/>
      <c r="L7" s="7"/>
      <c r="M7" s="7"/>
      <c r="N7" s="7"/>
      <c r="O7" s="7"/>
      <c r="P7" s="7"/>
      <c r="Q7" s="7"/>
      <c r="R7" s="7"/>
      <c r="S7" s="7"/>
      <c r="T7" s="23"/>
    </row>
    <row r="8" spans="1:20" ht="11.25" customHeight="1">
      <c r="A8" s="9" t="s">
        <v>169</v>
      </c>
      <c r="B8" s="41"/>
      <c r="C8" s="72"/>
      <c r="D8" s="7"/>
      <c r="E8" s="7"/>
      <c r="F8" s="7"/>
      <c r="G8" s="121">
        <v>-6400</v>
      </c>
      <c r="H8" s="10">
        <v>2900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3"/>
    </row>
    <row r="9" spans="1:20" ht="11.25" customHeight="1">
      <c r="A9" s="9" t="s">
        <v>170</v>
      </c>
      <c r="B9" s="41"/>
      <c r="C9" s="72"/>
      <c r="D9" s="7"/>
      <c r="E9" s="7"/>
      <c r="F9" s="7"/>
      <c r="G9" s="121"/>
      <c r="H9" s="10">
        <v>-169500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23"/>
    </row>
    <row r="10" spans="1:20" ht="11.25" customHeight="1">
      <c r="A10" s="137" t="s">
        <v>246</v>
      </c>
      <c r="B10" s="138" t="s">
        <v>31</v>
      </c>
      <c r="C10" s="83">
        <v>17</v>
      </c>
      <c r="D10" s="82"/>
      <c r="E10" s="82"/>
      <c r="F10" s="82"/>
      <c r="G10" s="127">
        <v>42200</v>
      </c>
      <c r="H10" s="139">
        <v>32800</v>
      </c>
      <c r="I10" s="140">
        <v>58300</v>
      </c>
      <c r="J10" s="82" t="s">
        <v>321</v>
      </c>
      <c r="K10" s="82"/>
      <c r="L10" s="82"/>
      <c r="M10" s="82"/>
      <c r="N10" s="82"/>
      <c r="O10" s="82"/>
      <c r="P10" s="82"/>
      <c r="Q10" s="82"/>
      <c r="R10" s="82"/>
      <c r="S10" s="82"/>
      <c r="T10" s="141" t="s">
        <v>33</v>
      </c>
    </row>
    <row r="11" spans="1:20" ht="11.25" customHeight="1">
      <c r="A11" s="9" t="s">
        <v>73</v>
      </c>
      <c r="B11" s="41"/>
      <c r="C11" s="72">
        <v>300</v>
      </c>
      <c r="D11" s="7"/>
      <c r="E11" s="7"/>
      <c r="F11" s="7"/>
      <c r="G11" s="122"/>
      <c r="H11" s="7"/>
      <c r="I11" s="7"/>
      <c r="J11" s="35" t="s">
        <v>234</v>
      </c>
      <c r="K11" s="7"/>
      <c r="L11" s="7"/>
      <c r="M11" s="7"/>
      <c r="N11" s="7"/>
      <c r="O11" s="7"/>
      <c r="P11" s="7"/>
      <c r="Q11" s="7"/>
      <c r="R11" s="7"/>
      <c r="S11" s="7"/>
      <c r="T11" s="40"/>
    </row>
    <row r="12" spans="1:20" ht="11.25" customHeight="1">
      <c r="A12" s="9" t="s">
        <v>81</v>
      </c>
      <c r="B12" s="41" t="s">
        <v>37</v>
      </c>
      <c r="C12" s="72">
        <v>15</v>
      </c>
      <c r="D12" s="7"/>
      <c r="E12" s="7"/>
      <c r="F12" s="7"/>
      <c r="G12" s="121">
        <v>6000</v>
      </c>
      <c r="H12" s="10">
        <v>16000</v>
      </c>
      <c r="I12" s="7"/>
      <c r="J12" s="7" t="s">
        <v>290</v>
      </c>
      <c r="K12" s="7"/>
      <c r="L12" s="7"/>
      <c r="M12" s="7"/>
      <c r="N12" s="7"/>
      <c r="O12" s="7"/>
      <c r="P12" s="7"/>
      <c r="Q12" s="7"/>
      <c r="R12" s="7"/>
      <c r="S12" s="7"/>
      <c r="T12" s="40"/>
    </row>
    <row r="13" spans="1:20" ht="11.25" customHeight="1">
      <c r="A13" s="9" t="s">
        <v>38</v>
      </c>
      <c r="B13" s="17"/>
      <c r="C13" s="72">
        <v>10</v>
      </c>
      <c r="D13" s="7"/>
      <c r="E13" s="7"/>
      <c r="F13" s="7"/>
      <c r="G13" s="12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40"/>
    </row>
    <row r="14" spans="1:20" ht="11.25" customHeight="1">
      <c r="A14" s="6" t="s">
        <v>41</v>
      </c>
      <c r="B14" s="17"/>
      <c r="C14" s="72"/>
      <c r="D14" s="7"/>
      <c r="E14" s="7"/>
      <c r="F14" s="7"/>
      <c r="G14" s="12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40"/>
    </row>
    <row r="15" spans="1:20" ht="11.25" customHeight="1">
      <c r="A15" s="9" t="s">
        <v>78</v>
      </c>
      <c r="B15" s="17"/>
      <c r="C15" s="72">
        <v>15</v>
      </c>
      <c r="D15" s="7"/>
      <c r="E15" s="7"/>
      <c r="F15" s="7"/>
      <c r="G15" s="121">
        <v>14400</v>
      </c>
      <c r="H15" s="10">
        <v>18600</v>
      </c>
      <c r="I15" s="7"/>
      <c r="J15" s="7" t="s">
        <v>315</v>
      </c>
      <c r="K15" s="7"/>
      <c r="L15" s="7"/>
      <c r="M15" s="7"/>
      <c r="N15" s="7"/>
      <c r="O15" s="7"/>
      <c r="P15" s="7"/>
      <c r="Q15" s="7"/>
      <c r="R15" s="7"/>
      <c r="S15" s="7"/>
      <c r="T15" s="40"/>
    </row>
    <row r="16" spans="1:20" ht="11.25" customHeight="1">
      <c r="A16" s="9" t="s">
        <v>79</v>
      </c>
      <c r="B16" s="17"/>
      <c r="C16" s="72">
        <v>15</v>
      </c>
      <c r="D16" s="7"/>
      <c r="E16" s="7"/>
      <c r="F16" s="7"/>
      <c r="G16" s="121">
        <v>1100</v>
      </c>
      <c r="H16" s="10">
        <v>4500</v>
      </c>
      <c r="I16" s="7"/>
      <c r="J16" s="7" t="s">
        <v>316</v>
      </c>
      <c r="K16" s="7"/>
      <c r="L16" s="7"/>
      <c r="M16" s="7"/>
      <c r="N16" s="7"/>
      <c r="O16" s="7"/>
      <c r="P16" s="7"/>
      <c r="Q16" s="7"/>
      <c r="R16" s="7"/>
      <c r="S16" s="7"/>
      <c r="T16" s="40"/>
    </row>
    <row r="17" spans="1:20" ht="11.25" customHeight="1">
      <c r="A17" s="9" t="s">
        <v>80</v>
      </c>
      <c r="B17" s="17"/>
      <c r="C17" s="72">
        <v>15</v>
      </c>
      <c r="D17" s="7"/>
      <c r="E17" s="7"/>
      <c r="F17" s="7"/>
      <c r="G17" s="121">
        <v>-3600</v>
      </c>
      <c r="H17" s="7">
        <v>0</v>
      </c>
      <c r="I17" s="7"/>
      <c r="J17" s="7" t="s">
        <v>317</v>
      </c>
      <c r="K17" s="7"/>
      <c r="L17" s="7"/>
      <c r="M17" s="7"/>
      <c r="N17" s="7"/>
      <c r="O17" s="7"/>
      <c r="P17" s="7"/>
      <c r="Q17" s="7"/>
      <c r="R17" s="7"/>
      <c r="S17" s="7"/>
      <c r="T17" s="40"/>
    </row>
    <row r="18" spans="1:20" ht="11.25" customHeight="1">
      <c r="A18" s="9" t="s">
        <v>40</v>
      </c>
      <c r="B18" s="17"/>
      <c r="C18" s="72"/>
      <c r="D18" s="7"/>
      <c r="E18" s="7"/>
      <c r="F18" s="7"/>
      <c r="G18" s="121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34" t="s">
        <v>301</v>
      </c>
    </row>
    <row r="19" spans="1:20" ht="11.25" customHeight="1">
      <c r="A19" s="6" t="s">
        <v>24</v>
      </c>
      <c r="B19" s="17"/>
      <c r="C19" s="72"/>
      <c r="D19" s="7"/>
      <c r="E19" s="7"/>
      <c r="F19" s="7"/>
      <c r="G19" s="122"/>
      <c r="H19" s="7"/>
      <c r="I19" s="7"/>
      <c r="J19" s="7" t="s">
        <v>235</v>
      </c>
      <c r="K19" s="7"/>
      <c r="L19" s="7"/>
      <c r="M19" s="7"/>
      <c r="N19" s="7"/>
      <c r="O19" s="7"/>
      <c r="P19" s="7"/>
      <c r="Q19" s="7"/>
      <c r="R19" s="7"/>
      <c r="S19" s="7"/>
      <c r="T19" s="31" t="s">
        <v>298</v>
      </c>
    </row>
    <row r="20" spans="1:20" ht="11.25" customHeight="1">
      <c r="A20" s="9" t="s">
        <v>7</v>
      </c>
      <c r="B20" s="17"/>
      <c r="C20" s="72"/>
      <c r="D20" s="7"/>
      <c r="E20" s="7"/>
      <c r="F20" s="7"/>
      <c r="G20" s="12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1" t="s">
        <v>299</v>
      </c>
    </row>
    <row r="21" spans="1:20" ht="11.25" customHeight="1">
      <c r="A21" s="9" t="s">
        <v>10</v>
      </c>
      <c r="B21" s="17"/>
      <c r="C21" s="72"/>
      <c r="D21" s="7"/>
      <c r="E21" s="7"/>
      <c r="F21" s="7"/>
      <c r="G21" s="122">
        <v>0</v>
      </c>
      <c r="H21" s="7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1" t="s">
        <v>300</v>
      </c>
    </row>
    <row r="22" spans="1:20" ht="11.25" customHeight="1">
      <c r="A22" s="9" t="s">
        <v>6</v>
      </c>
      <c r="B22" s="17"/>
      <c r="C22" s="72"/>
      <c r="D22" s="7"/>
      <c r="E22" s="7"/>
      <c r="F22" s="7"/>
      <c r="G22" s="122"/>
      <c r="H22" s="7"/>
      <c r="I22" s="7"/>
      <c r="J22" s="35" t="s">
        <v>314</v>
      </c>
      <c r="K22" s="7"/>
      <c r="L22" s="7"/>
      <c r="M22" s="7"/>
      <c r="N22" s="7"/>
      <c r="O22" s="7"/>
      <c r="P22" s="7"/>
      <c r="Q22" s="7"/>
      <c r="R22" s="7"/>
      <c r="S22" s="7"/>
      <c r="T22" s="31" t="s">
        <v>293</v>
      </c>
    </row>
    <row r="23" spans="1:20" ht="11.25" customHeight="1">
      <c r="A23" s="16" t="s">
        <v>32</v>
      </c>
      <c r="B23" s="11"/>
      <c r="C23" s="73"/>
      <c r="D23" s="11"/>
      <c r="E23" s="11"/>
      <c r="F23" s="11"/>
      <c r="G23" s="123"/>
      <c r="H23" s="11"/>
      <c r="I23" s="28"/>
      <c r="J23" s="11" t="s">
        <v>238</v>
      </c>
      <c r="K23" s="11"/>
      <c r="L23" s="11"/>
      <c r="M23" s="11"/>
      <c r="N23" s="11"/>
      <c r="O23" s="11"/>
      <c r="P23" s="11"/>
      <c r="Q23" s="11"/>
      <c r="R23" s="11"/>
      <c r="S23" s="11"/>
      <c r="T23" s="48" t="s">
        <v>35</v>
      </c>
    </row>
    <row r="24" spans="1:20" ht="11.25" customHeight="1">
      <c r="A24" s="9" t="s">
        <v>36</v>
      </c>
      <c r="B24" s="7"/>
      <c r="C24" s="74"/>
      <c r="D24" s="10"/>
      <c r="E24" s="10"/>
      <c r="F24" s="10"/>
      <c r="G24" s="121"/>
      <c r="H24" s="10"/>
      <c r="I24" s="7"/>
      <c r="J24" s="50" t="s">
        <v>237</v>
      </c>
      <c r="K24" s="7"/>
      <c r="L24" s="7"/>
      <c r="M24" s="7"/>
      <c r="N24" s="7"/>
      <c r="O24" s="10"/>
      <c r="P24" s="7"/>
      <c r="Q24" s="7"/>
      <c r="R24" s="7"/>
      <c r="S24" s="7"/>
      <c r="T24" s="8"/>
    </row>
    <row r="25" spans="1:20" ht="11.25" customHeight="1">
      <c r="A25" s="9" t="s">
        <v>42</v>
      </c>
      <c r="B25" s="7"/>
      <c r="C25" s="74"/>
      <c r="D25" s="10"/>
      <c r="E25" s="10"/>
      <c r="F25" s="10"/>
      <c r="G25" s="121"/>
      <c r="H25" s="10"/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34"/>
    </row>
    <row r="26" spans="1:20" ht="11.25" customHeight="1">
      <c r="A26" s="6" t="s">
        <v>319</v>
      </c>
      <c r="B26" s="7"/>
      <c r="C26" s="74"/>
      <c r="D26" s="10"/>
      <c r="E26" s="10"/>
      <c r="F26" s="10"/>
      <c r="G26" s="121"/>
      <c r="H26" s="10"/>
      <c r="I26" s="20"/>
      <c r="J26" s="7" t="s">
        <v>313</v>
      </c>
      <c r="K26" s="7"/>
      <c r="L26" s="7"/>
      <c r="M26" s="7"/>
      <c r="N26" s="20"/>
      <c r="O26" s="10"/>
      <c r="P26" s="17"/>
      <c r="Q26" s="17"/>
      <c r="R26" s="17"/>
      <c r="S26" s="7"/>
      <c r="T26" s="42"/>
    </row>
    <row r="27" spans="1:20" ht="11.25" customHeight="1">
      <c r="A27" s="1" t="s">
        <v>43</v>
      </c>
      <c r="B27" s="4"/>
      <c r="C27" s="112"/>
      <c r="D27" s="4"/>
      <c r="E27" s="4"/>
      <c r="F27" s="4"/>
      <c r="G27" s="123"/>
      <c r="H27" s="4"/>
      <c r="I27" s="4"/>
      <c r="J27" s="4" t="s">
        <v>23</v>
      </c>
      <c r="K27" s="85" t="s">
        <v>68</v>
      </c>
      <c r="L27" s="105" t="s">
        <v>194</v>
      </c>
      <c r="M27" s="4"/>
      <c r="N27" s="106"/>
      <c r="O27" s="1" t="s">
        <v>174</v>
      </c>
      <c r="P27" s="3"/>
      <c r="Q27" s="118"/>
      <c r="R27" s="103"/>
      <c r="S27" s="66"/>
      <c r="T27" s="8" t="s">
        <v>72</v>
      </c>
    </row>
    <row r="28" spans="1:20" ht="11.25" customHeight="1">
      <c r="A28" s="6" t="s">
        <v>228</v>
      </c>
      <c r="B28" s="7"/>
      <c r="C28" s="72">
        <v>4</v>
      </c>
      <c r="D28" s="10"/>
      <c r="E28" s="10"/>
      <c r="F28" s="10"/>
      <c r="G28" s="121"/>
      <c r="H28" s="7"/>
      <c r="I28" s="7"/>
      <c r="J28" s="7"/>
      <c r="K28" s="7"/>
      <c r="L28" s="20">
        <v>214541</v>
      </c>
      <c r="M28" s="7" t="s">
        <v>224</v>
      </c>
      <c r="N28" s="20"/>
      <c r="O28" s="87" t="s">
        <v>175</v>
      </c>
      <c r="P28" s="17">
        <v>62</v>
      </c>
      <c r="Q28" s="50"/>
      <c r="R28" s="86"/>
      <c r="S28" s="7"/>
      <c r="T28" s="34" t="s">
        <v>196</v>
      </c>
    </row>
    <row r="29" spans="1:22" ht="11.25" customHeight="1">
      <c r="A29" s="1" t="s">
        <v>44</v>
      </c>
      <c r="B29" s="103" t="s">
        <v>45</v>
      </c>
      <c r="C29" s="104">
        <v>17183</v>
      </c>
      <c r="D29" s="105">
        <v>7254700</v>
      </c>
      <c r="E29" s="105">
        <v>-7492900</v>
      </c>
      <c r="F29" s="105">
        <v>250000</v>
      </c>
      <c r="G29" s="124">
        <v>11800</v>
      </c>
      <c r="H29" s="105">
        <v>11800</v>
      </c>
      <c r="I29" s="85">
        <v>178600</v>
      </c>
      <c r="J29" s="4"/>
      <c r="K29" s="85">
        <v>1134369</v>
      </c>
      <c r="L29" s="85">
        <v>116300</v>
      </c>
      <c r="M29" s="4"/>
      <c r="N29" s="106"/>
      <c r="O29" s="9" t="s">
        <v>176</v>
      </c>
      <c r="P29" s="17">
        <v>14</v>
      </c>
      <c r="Q29" s="20"/>
      <c r="R29" s="88"/>
      <c r="S29" s="32"/>
      <c r="T29" s="136" t="s">
        <v>294</v>
      </c>
      <c r="U29" s="49"/>
      <c r="V29" s="49"/>
    </row>
    <row r="30" spans="1:20" ht="11.25" customHeight="1">
      <c r="A30" s="9" t="s">
        <v>46</v>
      </c>
      <c r="B30" s="62"/>
      <c r="C30" s="72"/>
      <c r="D30" s="10"/>
      <c r="E30" s="10"/>
      <c r="F30" s="10"/>
      <c r="G30" s="121"/>
      <c r="H30" s="7"/>
      <c r="I30" s="17"/>
      <c r="J30" s="7"/>
      <c r="K30" s="20"/>
      <c r="L30" s="10"/>
      <c r="M30" s="7"/>
      <c r="N30" s="20"/>
      <c r="O30" s="9" t="s">
        <v>177</v>
      </c>
      <c r="P30" s="17">
        <v>3</v>
      </c>
      <c r="Q30" s="20"/>
      <c r="R30" s="86"/>
      <c r="S30" s="7"/>
      <c r="T30" s="34" t="s">
        <v>195</v>
      </c>
    </row>
    <row r="31" spans="1:20" ht="11.25" customHeight="1">
      <c r="A31" s="9" t="s">
        <v>47</v>
      </c>
      <c r="B31" s="62"/>
      <c r="C31" s="72"/>
      <c r="D31" s="10"/>
      <c r="E31" s="10"/>
      <c r="F31" s="10"/>
      <c r="G31" s="121"/>
      <c r="H31" s="7"/>
      <c r="I31" s="17"/>
      <c r="J31" s="7"/>
      <c r="K31" s="20"/>
      <c r="L31" s="10"/>
      <c r="M31" s="7"/>
      <c r="N31" s="20"/>
      <c r="O31" s="9" t="s">
        <v>178</v>
      </c>
      <c r="P31" s="17">
        <v>12</v>
      </c>
      <c r="Q31" s="20"/>
      <c r="R31" s="88"/>
      <c r="S31" s="7"/>
      <c r="T31" s="42"/>
    </row>
    <row r="32" spans="1:20" ht="11.25" customHeight="1">
      <c r="A32" s="9" t="s">
        <v>48</v>
      </c>
      <c r="B32" s="62"/>
      <c r="C32" s="72"/>
      <c r="D32" s="10"/>
      <c r="E32" s="10"/>
      <c r="F32" s="10"/>
      <c r="G32" s="121"/>
      <c r="H32" s="7"/>
      <c r="I32" s="17"/>
      <c r="J32" s="7"/>
      <c r="K32" s="20"/>
      <c r="L32" s="10"/>
      <c r="M32" s="7"/>
      <c r="N32" s="20"/>
      <c r="O32" s="9" t="s">
        <v>179</v>
      </c>
      <c r="P32" s="17">
        <v>1</v>
      </c>
      <c r="Q32" s="20"/>
      <c r="R32" s="86"/>
      <c r="S32" s="7"/>
      <c r="T32" s="42"/>
    </row>
    <row r="33" spans="1:20" ht="11.25" customHeight="1">
      <c r="A33" s="9" t="s">
        <v>66</v>
      </c>
      <c r="B33" s="62"/>
      <c r="C33" s="72">
        <v>168</v>
      </c>
      <c r="D33" s="10">
        <v>81300</v>
      </c>
      <c r="E33" s="10">
        <v>-82900</v>
      </c>
      <c r="F33" s="7">
        <v>0</v>
      </c>
      <c r="G33" s="121">
        <v>-1600</v>
      </c>
      <c r="H33" s="10">
        <v>-1600</v>
      </c>
      <c r="I33" s="20">
        <v>4500</v>
      </c>
      <c r="J33" s="7"/>
      <c r="K33" s="20">
        <v>68760</v>
      </c>
      <c r="L33" s="10"/>
      <c r="M33" s="7"/>
      <c r="N33" s="20"/>
      <c r="O33" s="6" t="s">
        <v>180</v>
      </c>
      <c r="P33" s="119">
        <v>0.92</v>
      </c>
      <c r="Q33" s="20" t="s">
        <v>250</v>
      </c>
      <c r="R33" s="86"/>
      <c r="S33" s="7"/>
      <c r="T33" s="42"/>
    </row>
    <row r="34" spans="1:20" ht="11.25" customHeight="1">
      <c r="A34" s="19" t="s">
        <v>67</v>
      </c>
      <c r="B34" s="62"/>
      <c r="C34" s="74">
        <v>1066</v>
      </c>
      <c r="D34" s="10">
        <v>456200</v>
      </c>
      <c r="E34" s="10">
        <v>-946300</v>
      </c>
      <c r="F34" s="10">
        <v>3000</v>
      </c>
      <c r="G34" s="121">
        <v>-5100</v>
      </c>
      <c r="H34" s="10">
        <v>-1900</v>
      </c>
      <c r="I34" s="20">
        <v>12000</v>
      </c>
      <c r="J34" s="7"/>
      <c r="K34" s="20">
        <v>81479</v>
      </c>
      <c r="L34" s="20">
        <v>6436</v>
      </c>
      <c r="M34" s="7"/>
      <c r="N34" s="20"/>
      <c r="O34" s="9" t="s">
        <v>251</v>
      </c>
      <c r="P34" s="17"/>
      <c r="Q34" s="50"/>
      <c r="R34" s="86"/>
      <c r="S34" s="7"/>
      <c r="T34" s="42"/>
    </row>
    <row r="35" spans="1:20" ht="11.25" customHeight="1">
      <c r="A35" s="6" t="s">
        <v>49</v>
      </c>
      <c r="B35" s="3" t="s">
        <v>50</v>
      </c>
      <c r="C35" s="104">
        <v>5326</v>
      </c>
      <c r="D35" s="105">
        <v>2101300</v>
      </c>
      <c r="E35" s="105">
        <v>-2146200</v>
      </c>
      <c r="F35" s="105">
        <v>66900</v>
      </c>
      <c r="G35" s="124">
        <v>22000</v>
      </c>
      <c r="H35" s="105">
        <v>22000</v>
      </c>
      <c r="I35" s="85">
        <v>38700</v>
      </c>
      <c r="J35" s="4"/>
      <c r="K35" s="85">
        <v>431621</v>
      </c>
      <c r="L35" s="85">
        <v>33530</v>
      </c>
      <c r="M35" s="4"/>
      <c r="N35" s="106"/>
      <c r="O35" s="87" t="s">
        <v>247</v>
      </c>
      <c r="P35" s="17">
        <v>3</v>
      </c>
      <c r="Q35" s="22"/>
      <c r="R35" s="86"/>
      <c r="S35" s="32"/>
      <c r="T35" s="42"/>
    </row>
    <row r="36" spans="1:20" ht="11.25" customHeight="1">
      <c r="A36" s="9" t="s">
        <v>51</v>
      </c>
      <c r="B36" s="7"/>
      <c r="C36" s="74"/>
      <c r="D36" s="10"/>
      <c r="E36" s="10"/>
      <c r="F36" s="10"/>
      <c r="G36" s="121"/>
      <c r="H36" s="7"/>
      <c r="I36" s="41"/>
      <c r="J36" s="7"/>
      <c r="K36" s="20"/>
      <c r="L36" s="10"/>
      <c r="M36" s="35"/>
      <c r="N36" s="22"/>
      <c r="O36" s="9" t="s">
        <v>248</v>
      </c>
      <c r="P36" s="17">
        <v>2</v>
      </c>
      <c r="Q36" s="7"/>
      <c r="R36" s="89"/>
      <c r="S36" s="7"/>
      <c r="T36" s="42"/>
    </row>
    <row r="37" spans="1:20" ht="11.25" customHeight="1">
      <c r="A37" s="9" t="s">
        <v>52</v>
      </c>
      <c r="B37" s="7"/>
      <c r="C37" s="72"/>
      <c r="D37" s="10"/>
      <c r="E37" s="10"/>
      <c r="F37" s="10"/>
      <c r="G37" s="121"/>
      <c r="H37" s="7"/>
      <c r="I37" s="17"/>
      <c r="J37" s="7"/>
      <c r="K37" s="20"/>
      <c r="L37" s="10"/>
      <c r="M37" s="7"/>
      <c r="N37" s="20"/>
      <c r="O37" s="9" t="s">
        <v>249</v>
      </c>
      <c r="P37" s="17">
        <v>3</v>
      </c>
      <c r="Q37" s="7"/>
      <c r="R37" s="62"/>
      <c r="S37" s="7"/>
      <c r="T37" s="42"/>
    </row>
    <row r="38" spans="1:20" ht="11.25" customHeight="1">
      <c r="A38" s="9" t="s">
        <v>173</v>
      </c>
      <c r="B38" s="7"/>
      <c r="C38" s="72"/>
      <c r="D38" s="10"/>
      <c r="E38" s="10"/>
      <c r="F38" s="10"/>
      <c r="G38" s="121"/>
      <c r="H38" s="7"/>
      <c r="I38" s="17"/>
      <c r="J38" s="7"/>
      <c r="K38" s="20"/>
      <c r="L38" s="10"/>
      <c r="M38" s="7"/>
      <c r="N38" s="17"/>
      <c r="O38" s="6" t="s">
        <v>181</v>
      </c>
      <c r="P38" s="119">
        <v>1</v>
      </c>
      <c r="Q38" s="7"/>
      <c r="R38" s="62"/>
      <c r="S38" s="7"/>
      <c r="T38" s="42" t="s">
        <v>189</v>
      </c>
    </row>
    <row r="39" spans="1:20" ht="11.25" customHeight="1">
      <c r="A39" s="1" t="s">
        <v>53</v>
      </c>
      <c r="B39" s="3" t="s">
        <v>54</v>
      </c>
      <c r="C39" s="104">
        <v>4602</v>
      </c>
      <c r="D39" s="105">
        <v>2146300</v>
      </c>
      <c r="E39" s="105">
        <v>-2121000</v>
      </c>
      <c r="F39" s="105">
        <v>0</v>
      </c>
      <c r="G39" s="124">
        <v>25300</v>
      </c>
      <c r="H39" s="105">
        <v>25400</v>
      </c>
      <c r="I39" s="85">
        <v>53300</v>
      </c>
      <c r="J39" s="4"/>
      <c r="K39" s="85">
        <v>373534</v>
      </c>
      <c r="L39" s="85">
        <v>36595</v>
      </c>
      <c r="M39" s="4"/>
      <c r="N39" s="118"/>
      <c r="O39" s="93" t="s">
        <v>182</v>
      </c>
      <c r="P39" s="4"/>
      <c r="Q39" s="4"/>
      <c r="R39" s="90"/>
      <c r="S39" s="32"/>
      <c r="T39" s="8" t="s">
        <v>233</v>
      </c>
    </row>
    <row r="40" spans="1:21" ht="11.25" customHeight="1">
      <c r="A40" s="9" t="s">
        <v>55</v>
      </c>
      <c r="B40" s="7"/>
      <c r="C40" s="72"/>
      <c r="D40" s="10"/>
      <c r="E40" s="10"/>
      <c r="F40" s="10"/>
      <c r="G40" s="121"/>
      <c r="H40" s="7"/>
      <c r="I40" s="17"/>
      <c r="J40" s="7"/>
      <c r="K40" s="20"/>
      <c r="L40" s="10"/>
      <c r="M40" s="7"/>
      <c r="N40" s="7"/>
      <c r="O40" s="14"/>
      <c r="P40" s="12"/>
      <c r="Q40" s="12"/>
      <c r="R40" s="91"/>
      <c r="S40" s="7"/>
      <c r="T40" s="34" t="s">
        <v>291</v>
      </c>
      <c r="U40" s="117"/>
    </row>
    <row r="41" spans="1:21" ht="11.25" customHeight="1">
      <c r="A41" s="9" t="s">
        <v>56</v>
      </c>
      <c r="B41" s="7"/>
      <c r="C41" s="72"/>
      <c r="D41" s="10"/>
      <c r="E41" s="10"/>
      <c r="F41" s="10"/>
      <c r="G41" s="121"/>
      <c r="H41" s="7"/>
      <c r="I41" s="17"/>
      <c r="J41" s="7"/>
      <c r="K41" s="20"/>
      <c r="L41" s="10"/>
      <c r="M41" s="7"/>
      <c r="N41" s="7"/>
      <c r="O41" s="14" t="s">
        <v>186</v>
      </c>
      <c r="P41" s="12"/>
      <c r="Q41" s="12"/>
      <c r="R41" s="46" t="s">
        <v>185</v>
      </c>
      <c r="S41" s="7"/>
      <c r="T41" s="34" t="s">
        <v>292</v>
      </c>
      <c r="U41" s="117"/>
    </row>
    <row r="42" spans="1:20" ht="11.25" customHeight="1">
      <c r="A42" s="9" t="s">
        <v>57</v>
      </c>
      <c r="B42" s="7"/>
      <c r="C42" s="74"/>
      <c r="D42" s="10"/>
      <c r="E42" s="10"/>
      <c r="F42" s="10"/>
      <c r="G42" s="121"/>
      <c r="H42" s="7"/>
      <c r="I42" s="17"/>
      <c r="J42" s="7"/>
      <c r="K42" s="20"/>
      <c r="L42" s="10"/>
      <c r="M42" s="7"/>
      <c r="N42" s="7"/>
      <c r="O42" s="14" t="s">
        <v>183</v>
      </c>
      <c r="P42" s="12"/>
      <c r="Q42" s="12"/>
      <c r="R42" s="45" t="s">
        <v>184</v>
      </c>
      <c r="S42" s="7"/>
      <c r="T42" s="8"/>
    </row>
    <row r="43" spans="1:20" ht="11.25" customHeight="1">
      <c r="A43" s="14" t="s">
        <v>58</v>
      </c>
      <c r="B43" s="12"/>
      <c r="C43" s="75"/>
      <c r="D43" s="15"/>
      <c r="E43" s="15"/>
      <c r="F43" s="15"/>
      <c r="G43" s="121"/>
      <c r="H43" s="7"/>
      <c r="I43" s="27"/>
      <c r="J43" s="12"/>
      <c r="K43" s="26"/>
      <c r="L43" s="15"/>
      <c r="M43" s="7"/>
      <c r="N43" s="12"/>
      <c r="O43" s="69" t="s">
        <v>187</v>
      </c>
      <c r="P43" s="63"/>
      <c r="Q43" s="63"/>
      <c r="R43" s="92">
        <v>0.04</v>
      </c>
      <c r="S43" s="12"/>
      <c r="T43" s="13"/>
    </row>
    <row r="44" spans="1:20" ht="11.25" customHeight="1">
      <c r="A44" s="52" t="s">
        <v>59</v>
      </c>
      <c r="B44" s="98" t="s">
        <v>60</v>
      </c>
      <c r="C44" s="108">
        <v>5802</v>
      </c>
      <c r="D44" s="55">
        <v>2411800</v>
      </c>
      <c r="E44" s="55">
        <v>-2484700</v>
      </c>
      <c r="F44" s="55">
        <v>80000</v>
      </c>
      <c r="G44" s="124">
        <v>7100</v>
      </c>
      <c r="H44" s="105">
        <v>7100</v>
      </c>
      <c r="I44" s="109">
        <v>46100</v>
      </c>
      <c r="J44" s="53"/>
      <c r="K44" s="109">
        <v>485977</v>
      </c>
      <c r="L44" s="109">
        <v>35594</v>
      </c>
      <c r="M44" s="4"/>
      <c r="N44" s="53"/>
      <c r="O44" s="52" t="s">
        <v>197</v>
      </c>
      <c r="P44" s="60"/>
      <c r="Q44" s="60"/>
      <c r="R44" s="94"/>
      <c r="S44" s="13"/>
      <c r="T44" s="8"/>
    </row>
    <row r="45" spans="1:20" ht="11.25" customHeight="1">
      <c r="A45" s="14" t="s">
        <v>61</v>
      </c>
      <c r="B45" s="27" t="s">
        <v>62</v>
      </c>
      <c r="C45" s="72"/>
      <c r="D45" s="7"/>
      <c r="E45" s="7"/>
      <c r="F45" s="7"/>
      <c r="G45" s="122"/>
      <c r="H45" s="7"/>
      <c r="I45" s="7"/>
      <c r="J45" s="7"/>
      <c r="K45" s="7"/>
      <c r="L45" s="7"/>
      <c r="M45" s="7"/>
      <c r="N45" s="12"/>
      <c r="O45" s="14"/>
      <c r="P45" s="12"/>
      <c r="Q45" s="47" t="s">
        <v>198</v>
      </c>
      <c r="R45" s="95" t="s">
        <v>205</v>
      </c>
      <c r="S45" s="12"/>
      <c r="T45" s="34"/>
    </row>
    <row r="46" spans="1:20" ht="11.25" customHeight="1">
      <c r="A46" s="14" t="s">
        <v>63</v>
      </c>
      <c r="B46" s="12"/>
      <c r="C46" s="75"/>
      <c r="D46" s="15"/>
      <c r="E46" s="15"/>
      <c r="F46" s="15"/>
      <c r="G46" s="121"/>
      <c r="H46" s="7"/>
      <c r="I46" s="27"/>
      <c r="J46" s="12"/>
      <c r="K46" s="12"/>
      <c r="L46" s="15"/>
      <c r="M46" s="7"/>
      <c r="N46" s="12"/>
      <c r="O46" s="14" t="s">
        <v>194</v>
      </c>
      <c r="P46" s="12"/>
      <c r="Q46" s="26">
        <v>213375</v>
      </c>
      <c r="R46" s="46">
        <v>214541</v>
      </c>
      <c r="S46" s="12"/>
      <c r="T46" s="8"/>
    </row>
    <row r="47" spans="1:20" ht="11.25" customHeight="1">
      <c r="A47" s="14" t="s">
        <v>64</v>
      </c>
      <c r="B47" s="12"/>
      <c r="C47" s="75"/>
      <c r="D47" s="43"/>
      <c r="E47" s="43"/>
      <c r="F47" s="43"/>
      <c r="G47" s="125"/>
      <c r="H47" s="7"/>
      <c r="I47" s="27"/>
      <c r="J47" s="12"/>
      <c r="K47" s="44"/>
      <c r="L47" s="43"/>
      <c r="M47" s="7"/>
      <c r="N47" s="12"/>
      <c r="O47" s="14" t="s">
        <v>199</v>
      </c>
      <c r="P47" s="12"/>
      <c r="Q47" s="26">
        <v>12765</v>
      </c>
      <c r="R47" s="46">
        <v>12097</v>
      </c>
      <c r="S47" s="45"/>
      <c r="T47" s="40"/>
    </row>
    <row r="48" spans="1:20" ht="11.25" customHeight="1">
      <c r="A48" s="14" t="s">
        <v>82</v>
      </c>
      <c r="B48" s="12"/>
      <c r="C48" s="75"/>
      <c r="D48" s="15"/>
      <c r="E48" s="15"/>
      <c r="F48" s="15"/>
      <c r="G48" s="121"/>
      <c r="H48" s="7"/>
      <c r="I48" s="27"/>
      <c r="J48" s="12"/>
      <c r="K48" s="12"/>
      <c r="L48" s="15"/>
      <c r="M48" s="7"/>
      <c r="N48" s="12"/>
      <c r="O48" s="14" t="s">
        <v>200</v>
      </c>
      <c r="P48" s="12"/>
      <c r="Q48" s="26">
        <v>317950</v>
      </c>
      <c r="R48" s="46">
        <v>321133</v>
      </c>
      <c r="S48" s="46"/>
      <c r="T48" s="34"/>
    </row>
    <row r="49" spans="1:20" ht="11.25" customHeight="1">
      <c r="A49" s="14" t="s">
        <v>65</v>
      </c>
      <c r="B49" s="12"/>
      <c r="C49" s="75"/>
      <c r="D49" s="15"/>
      <c r="E49" s="15"/>
      <c r="F49" s="15"/>
      <c r="G49" s="121"/>
      <c r="H49" s="7"/>
      <c r="I49" s="27"/>
      <c r="J49" s="12"/>
      <c r="K49" s="12"/>
      <c r="L49" s="65"/>
      <c r="M49" s="7"/>
      <c r="N49" s="12"/>
      <c r="O49" s="14" t="s">
        <v>201</v>
      </c>
      <c r="P49" s="12"/>
      <c r="Q49" s="26">
        <v>9915</v>
      </c>
      <c r="R49" s="46">
        <v>9810</v>
      </c>
      <c r="S49" s="46"/>
      <c r="T49" s="8"/>
    </row>
    <row r="50" spans="1:20" ht="11.25" customHeight="1">
      <c r="A50" s="52" t="s">
        <v>190</v>
      </c>
      <c r="B50" s="98" t="s">
        <v>69</v>
      </c>
      <c r="C50" s="78"/>
      <c r="D50" s="4"/>
      <c r="E50" s="4"/>
      <c r="F50" s="4"/>
      <c r="G50" s="123"/>
      <c r="H50" s="4"/>
      <c r="I50" s="54"/>
      <c r="J50" s="53"/>
      <c r="K50" s="53"/>
      <c r="L50" s="53"/>
      <c r="M50" s="4" t="s">
        <v>226</v>
      </c>
      <c r="N50" s="53"/>
      <c r="O50" s="14" t="s">
        <v>202</v>
      </c>
      <c r="P50" s="12"/>
      <c r="Q50" s="26">
        <v>237080</v>
      </c>
      <c r="R50" s="46">
        <v>223417</v>
      </c>
      <c r="S50" s="53"/>
      <c r="T50" s="116" t="s">
        <v>282</v>
      </c>
    </row>
    <row r="51" spans="1:20" ht="11.25" customHeight="1">
      <c r="A51" s="14" t="s">
        <v>242</v>
      </c>
      <c r="B51" s="12"/>
      <c r="C51" s="76">
        <v>1492</v>
      </c>
      <c r="D51" s="15">
        <v>754600</v>
      </c>
      <c r="E51" s="15">
        <v>-765500</v>
      </c>
      <c r="F51" s="15">
        <v>9900</v>
      </c>
      <c r="G51" s="121">
        <v>-1000</v>
      </c>
      <c r="H51" s="10">
        <v>-1000</v>
      </c>
      <c r="I51" s="26">
        <v>8900</v>
      </c>
      <c r="J51" s="26">
        <v>467000</v>
      </c>
      <c r="K51" s="26">
        <v>401548</v>
      </c>
      <c r="L51" s="26"/>
      <c r="M51" s="7"/>
      <c r="N51" s="12"/>
      <c r="O51" s="14" t="s">
        <v>203</v>
      </c>
      <c r="P51" s="12"/>
      <c r="Q51" s="26">
        <v>18000</v>
      </c>
      <c r="R51" s="46">
        <v>19921</v>
      </c>
      <c r="S51" s="12"/>
      <c r="T51" s="8" t="s">
        <v>289</v>
      </c>
    </row>
    <row r="52" spans="1:20" ht="11.25" customHeight="1">
      <c r="A52" s="14" t="s">
        <v>243</v>
      </c>
      <c r="B52" s="12"/>
      <c r="C52" s="76">
        <v>1330</v>
      </c>
      <c r="D52" s="15">
        <v>631700</v>
      </c>
      <c r="E52" s="15">
        <v>-648300</v>
      </c>
      <c r="F52" s="15">
        <v>16300</v>
      </c>
      <c r="G52" s="122">
        <v>-300</v>
      </c>
      <c r="H52" s="7">
        <v>-300</v>
      </c>
      <c r="I52" s="26">
        <v>1500</v>
      </c>
      <c r="J52" s="26">
        <v>326000</v>
      </c>
      <c r="K52" s="26">
        <v>406366</v>
      </c>
      <c r="L52" s="15"/>
      <c r="M52" s="7"/>
      <c r="N52" s="12"/>
      <c r="O52" s="69" t="s">
        <v>204</v>
      </c>
      <c r="P52" s="63"/>
      <c r="Q52" s="96">
        <v>2380280</v>
      </c>
      <c r="R52" s="97">
        <v>2422359</v>
      </c>
      <c r="S52" s="12"/>
      <c r="T52" s="8" t="s">
        <v>212</v>
      </c>
    </row>
    <row r="53" spans="1:20" ht="11.25" customHeight="1">
      <c r="A53" s="14" t="s">
        <v>70</v>
      </c>
      <c r="B53" s="12"/>
      <c r="C53" s="76">
        <v>1839</v>
      </c>
      <c r="D53" s="15">
        <v>830800</v>
      </c>
      <c r="E53" s="15">
        <v>-830100</v>
      </c>
      <c r="F53" s="12">
        <v>0</v>
      </c>
      <c r="G53" s="122">
        <v>700</v>
      </c>
      <c r="H53" s="10">
        <v>21000</v>
      </c>
      <c r="I53" s="26">
        <v>9400</v>
      </c>
      <c r="J53" s="26">
        <v>255000</v>
      </c>
      <c r="K53" s="26">
        <v>324606</v>
      </c>
      <c r="L53" s="12"/>
      <c r="M53" s="7"/>
      <c r="N53" s="12"/>
      <c r="O53" s="52" t="s">
        <v>206</v>
      </c>
      <c r="P53" s="60"/>
      <c r="Q53" s="98"/>
      <c r="R53" s="99"/>
      <c r="S53" s="12"/>
      <c r="T53" s="8" t="s">
        <v>213</v>
      </c>
    </row>
    <row r="54" spans="1:20" ht="11.25" customHeight="1">
      <c r="A54" s="14" t="s">
        <v>71</v>
      </c>
      <c r="B54" s="12"/>
      <c r="C54" s="76">
        <v>2627</v>
      </c>
      <c r="D54" s="15">
        <v>1202500</v>
      </c>
      <c r="E54" s="15">
        <v>-1192500</v>
      </c>
      <c r="F54" s="15">
        <v>1200</v>
      </c>
      <c r="G54" s="121">
        <v>11200</v>
      </c>
      <c r="H54" s="10">
        <v>13800</v>
      </c>
      <c r="I54" s="26">
        <v>8100</v>
      </c>
      <c r="J54" s="26">
        <v>447000</v>
      </c>
      <c r="K54" s="7"/>
      <c r="L54" s="15"/>
      <c r="M54" s="7"/>
      <c r="N54" s="12"/>
      <c r="O54" s="14"/>
      <c r="P54" s="12"/>
      <c r="Q54" s="47" t="s">
        <v>198</v>
      </c>
      <c r="R54" s="100" t="s">
        <v>205</v>
      </c>
      <c r="S54" s="12"/>
      <c r="T54" s="34" t="s">
        <v>285</v>
      </c>
    </row>
    <row r="55" spans="1:20" ht="11.25" customHeight="1">
      <c r="A55" s="14" t="s">
        <v>241</v>
      </c>
      <c r="B55" s="12"/>
      <c r="C55" s="75">
        <v>727</v>
      </c>
      <c r="D55" s="15">
        <v>276300</v>
      </c>
      <c r="E55" s="15">
        <v>-293900</v>
      </c>
      <c r="F55" s="15">
        <v>11400</v>
      </c>
      <c r="G55" s="121">
        <v>-6200</v>
      </c>
      <c r="H55" s="10">
        <v>-4700</v>
      </c>
      <c r="I55" s="26">
        <v>7300</v>
      </c>
      <c r="J55" s="12"/>
      <c r="K55" s="7"/>
      <c r="L55" s="12"/>
      <c r="M55" s="7"/>
      <c r="N55" s="12"/>
      <c r="O55" s="14" t="s">
        <v>207</v>
      </c>
      <c r="P55" s="12"/>
      <c r="Q55" s="12"/>
      <c r="R55" s="46">
        <v>1513020</v>
      </c>
      <c r="S55" s="12"/>
      <c r="T55" s="34" t="s">
        <v>287</v>
      </c>
    </row>
    <row r="56" spans="1:20" ht="11.25" customHeight="1">
      <c r="A56" s="14" t="s">
        <v>240</v>
      </c>
      <c r="B56" s="12"/>
      <c r="C56" s="75">
        <v>925</v>
      </c>
      <c r="D56" s="15">
        <v>374500</v>
      </c>
      <c r="E56" s="15">
        <v>-398800</v>
      </c>
      <c r="F56" s="15">
        <v>11400</v>
      </c>
      <c r="G56" s="121">
        <v>-12900</v>
      </c>
      <c r="H56" s="10">
        <v>-12900</v>
      </c>
      <c r="I56" s="26">
        <v>15100</v>
      </c>
      <c r="J56" s="12"/>
      <c r="K56" s="7"/>
      <c r="L56" s="12"/>
      <c r="M56" s="7"/>
      <c r="N56" s="12"/>
      <c r="O56" s="14" t="s">
        <v>208</v>
      </c>
      <c r="P56" s="12"/>
      <c r="Q56" s="12"/>
      <c r="R56" s="46">
        <v>137279</v>
      </c>
      <c r="S56" s="12"/>
      <c r="T56" s="34" t="s">
        <v>286</v>
      </c>
    </row>
    <row r="57" spans="1:20" ht="11.25" customHeight="1">
      <c r="A57" s="25" t="s">
        <v>191</v>
      </c>
      <c r="B57" s="12"/>
      <c r="C57" s="75"/>
      <c r="D57" s="43"/>
      <c r="E57" s="43"/>
      <c r="F57" s="43"/>
      <c r="G57" s="126"/>
      <c r="H57" s="7"/>
      <c r="I57" s="27"/>
      <c r="J57" s="12"/>
      <c r="K57" s="7"/>
      <c r="L57" s="43"/>
      <c r="M57" s="7"/>
      <c r="N57" s="12"/>
      <c r="O57" s="14" t="s">
        <v>209</v>
      </c>
      <c r="P57" s="12"/>
      <c r="Q57" s="12"/>
      <c r="R57" s="46">
        <v>1423163</v>
      </c>
      <c r="S57" s="12"/>
      <c r="T57" s="34" t="s">
        <v>288</v>
      </c>
    </row>
    <row r="58" spans="1:20" ht="11.25" customHeight="1">
      <c r="A58" s="14" t="s">
        <v>76</v>
      </c>
      <c r="B58" s="12"/>
      <c r="C58" s="75">
        <v>880</v>
      </c>
      <c r="D58" s="15">
        <v>417200</v>
      </c>
      <c r="E58" s="15">
        <v>-412700</v>
      </c>
      <c r="F58" s="15">
        <v>5700</v>
      </c>
      <c r="G58" s="121">
        <v>10200</v>
      </c>
      <c r="H58" s="10">
        <v>25200</v>
      </c>
      <c r="I58" s="26">
        <v>22400</v>
      </c>
      <c r="J58" s="12" t="s">
        <v>236</v>
      </c>
      <c r="K58" s="7"/>
      <c r="L58" s="15"/>
      <c r="M58" s="7"/>
      <c r="N58" s="12"/>
      <c r="O58" s="14" t="s">
        <v>210</v>
      </c>
      <c r="P58" s="12"/>
      <c r="Q58" s="12"/>
      <c r="R58" s="46">
        <v>838818</v>
      </c>
      <c r="S58" s="12"/>
      <c r="T58" s="34" t="s">
        <v>83</v>
      </c>
    </row>
    <row r="59" spans="1:20" ht="11.25" customHeight="1">
      <c r="A59" s="111" t="s">
        <v>77</v>
      </c>
      <c r="B59" s="12"/>
      <c r="C59" s="75">
        <v>5</v>
      </c>
      <c r="D59" s="15">
        <v>11600</v>
      </c>
      <c r="E59" s="15">
        <v>-11700</v>
      </c>
      <c r="F59" s="15">
        <v>0</v>
      </c>
      <c r="G59" s="121">
        <v>-100</v>
      </c>
      <c r="H59" s="10">
        <v>4200</v>
      </c>
      <c r="I59" s="27">
        <v>100</v>
      </c>
      <c r="J59" s="7" t="s">
        <v>214</v>
      </c>
      <c r="K59" s="7"/>
      <c r="L59" s="43"/>
      <c r="M59" s="7"/>
      <c r="N59" s="12"/>
      <c r="O59" s="69" t="s">
        <v>211</v>
      </c>
      <c r="P59" s="63"/>
      <c r="Q59" s="63"/>
      <c r="R59" s="97">
        <v>700221</v>
      </c>
      <c r="S59" s="12"/>
      <c r="T59" s="40"/>
    </row>
    <row r="60" spans="1:20" ht="11.25" customHeight="1">
      <c r="A60" s="1" t="s">
        <v>192</v>
      </c>
      <c r="B60" s="4"/>
      <c r="C60" s="112">
        <v>10</v>
      </c>
      <c r="D60" s="4"/>
      <c r="E60" s="4"/>
      <c r="F60" s="4"/>
      <c r="G60" s="123"/>
      <c r="H60" s="4"/>
      <c r="I60" s="60"/>
      <c r="J60" s="53" t="s">
        <v>225</v>
      </c>
      <c r="K60" s="54"/>
      <c r="L60" s="115"/>
      <c r="M60" s="4"/>
      <c r="N60" s="53"/>
      <c r="O60" s="4"/>
      <c r="P60" s="4"/>
      <c r="Q60" s="4"/>
      <c r="R60" s="4"/>
      <c r="S60" s="110"/>
      <c r="T60" s="116" t="s">
        <v>283</v>
      </c>
    </row>
    <row r="61" spans="1:20" ht="11.25" customHeight="1">
      <c r="A61" s="14" t="s">
        <v>270</v>
      </c>
      <c r="B61" s="107" t="s">
        <v>260</v>
      </c>
      <c r="C61" s="75"/>
      <c r="D61" s="15"/>
      <c r="E61" s="15"/>
      <c r="F61" s="15"/>
      <c r="G61" s="121">
        <v>7800</v>
      </c>
      <c r="H61" s="10">
        <v>8400</v>
      </c>
      <c r="I61" s="44"/>
      <c r="J61" s="44"/>
      <c r="K61" s="27"/>
      <c r="L61" s="43"/>
      <c r="M61" s="7"/>
      <c r="N61" s="12"/>
      <c r="S61" s="12"/>
      <c r="T61" s="8" t="s">
        <v>284</v>
      </c>
    </row>
    <row r="62" spans="1:20" ht="11.25" customHeight="1">
      <c r="A62" s="14" t="s">
        <v>271</v>
      </c>
      <c r="B62" s="107" t="s">
        <v>261</v>
      </c>
      <c r="C62" s="75"/>
      <c r="D62" s="15"/>
      <c r="E62" s="15"/>
      <c r="F62" s="15"/>
      <c r="G62" s="121">
        <v>2800</v>
      </c>
      <c r="H62" s="10">
        <v>2800</v>
      </c>
      <c r="I62" s="44"/>
      <c r="J62" s="44"/>
      <c r="K62" s="27"/>
      <c r="L62" s="12"/>
      <c r="M62" s="7"/>
      <c r="N62" s="12"/>
      <c r="S62" s="12"/>
      <c r="T62" s="40"/>
    </row>
    <row r="63" spans="1:20" ht="11.25" customHeight="1">
      <c r="A63" s="14" t="s">
        <v>272</v>
      </c>
      <c r="B63" s="107" t="s">
        <v>262</v>
      </c>
      <c r="C63" s="75"/>
      <c r="D63" s="15"/>
      <c r="E63" s="15"/>
      <c r="F63" s="15"/>
      <c r="G63" s="121">
        <v>7400</v>
      </c>
      <c r="H63" s="15">
        <v>7400</v>
      </c>
      <c r="I63" s="44"/>
      <c r="J63" s="44"/>
      <c r="K63" s="27"/>
      <c r="L63" s="12"/>
      <c r="M63" s="7"/>
      <c r="N63" s="12"/>
      <c r="S63" s="12"/>
      <c r="T63" s="40"/>
    </row>
    <row r="64" spans="1:20" ht="11.25" customHeight="1">
      <c r="A64" s="14" t="s">
        <v>273</v>
      </c>
      <c r="B64" s="107" t="s">
        <v>263</v>
      </c>
      <c r="C64" s="75"/>
      <c r="D64" s="15"/>
      <c r="E64" s="15"/>
      <c r="F64" s="15"/>
      <c r="G64" s="121">
        <v>-200</v>
      </c>
      <c r="H64" s="15">
        <v>-200</v>
      </c>
      <c r="I64" s="44"/>
      <c r="J64" s="44"/>
      <c r="K64" s="27"/>
      <c r="L64" s="12"/>
      <c r="M64" s="7"/>
      <c r="N64" s="12"/>
      <c r="S64" s="12"/>
      <c r="T64" s="40"/>
    </row>
    <row r="65" spans="1:20" ht="11.25" customHeight="1">
      <c r="A65" s="14" t="s">
        <v>279</v>
      </c>
      <c r="B65" s="107" t="s">
        <v>264</v>
      </c>
      <c r="C65" s="75"/>
      <c r="D65" s="15"/>
      <c r="E65" s="15"/>
      <c r="F65" s="15"/>
      <c r="G65" s="121">
        <v>19000</v>
      </c>
      <c r="H65" s="15">
        <v>19000</v>
      </c>
      <c r="I65" s="44"/>
      <c r="J65" s="44"/>
      <c r="K65" s="27"/>
      <c r="L65" s="12"/>
      <c r="M65" s="7"/>
      <c r="N65" s="12"/>
      <c r="S65" s="12"/>
      <c r="T65" s="40"/>
    </row>
    <row r="66" spans="1:20" ht="11.25" customHeight="1">
      <c r="A66" s="14" t="s">
        <v>274</v>
      </c>
      <c r="B66" s="107" t="s">
        <v>265</v>
      </c>
      <c r="C66" s="75"/>
      <c r="D66" s="15"/>
      <c r="E66" s="15"/>
      <c r="F66" s="15"/>
      <c r="G66" s="121">
        <v>-1400</v>
      </c>
      <c r="H66" s="15">
        <v>-1400</v>
      </c>
      <c r="I66" s="44"/>
      <c r="J66" s="44"/>
      <c r="K66" s="27"/>
      <c r="L66" s="12"/>
      <c r="M66" s="7"/>
      <c r="N66" s="12"/>
      <c r="S66" s="12"/>
      <c r="T66" s="29" t="s">
        <v>320</v>
      </c>
    </row>
    <row r="67" spans="1:20" ht="11.25" customHeight="1">
      <c r="A67" s="14" t="s">
        <v>275</v>
      </c>
      <c r="B67" s="107" t="s">
        <v>266</v>
      </c>
      <c r="C67" s="75"/>
      <c r="D67" s="15"/>
      <c r="E67" s="15"/>
      <c r="F67" s="15"/>
      <c r="G67" s="121">
        <v>300</v>
      </c>
      <c r="H67" s="15">
        <v>300</v>
      </c>
      <c r="I67" s="44"/>
      <c r="J67" s="44"/>
      <c r="K67" s="27"/>
      <c r="L67" s="12"/>
      <c r="M67" s="12"/>
      <c r="N67" s="12"/>
      <c r="O67" s="12"/>
      <c r="P67" s="12"/>
      <c r="Q67" s="12"/>
      <c r="R67" s="12"/>
      <c r="S67" s="12"/>
      <c r="T67" s="30" t="s">
        <v>27</v>
      </c>
    </row>
    <row r="68" spans="1:20" ht="11.25" customHeight="1">
      <c r="A68" s="14" t="s">
        <v>276</v>
      </c>
      <c r="B68" s="107" t="s">
        <v>267</v>
      </c>
      <c r="C68" s="75"/>
      <c r="D68" s="15"/>
      <c r="E68" s="15"/>
      <c r="F68" s="15"/>
      <c r="G68" s="121">
        <v>1300</v>
      </c>
      <c r="H68" s="15">
        <v>1300</v>
      </c>
      <c r="I68" s="44"/>
      <c r="J68" s="44"/>
      <c r="K68" s="27"/>
      <c r="L68" s="12"/>
      <c r="M68" s="12"/>
      <c r="N68" s="12"/>
      <c r="O68" s="12"/>
      <c r="P68" s="12"/>
      <c r="Q68" s="12"/>
      <c r="R68" s="12"/>
      <c r="S68" s="12"/>
      <c r="T68" s="31" t="s">
        <v>25</v>
      </c>
    </row>
    <row r="69" spans="1:20" ht="11.25" customHeight="1">
      <c r="A69" s="14" t="s">
        <v>277</v>
      </c>
      <c r="B69" s="107" t="s">
        <v>268</v>
      </c>
      <c r="C69" s="75"/>
      <c r="D69" s="15"/>
      <c r="E69" s="15"/>
      <c r="F69" s="15"/>
      <c r="G69" s="121">
        <v>2200</v>
      </c>
      <c r="H69" s="15">
        <v>2200</v>
      </c>
      <c r="I69" s="44"/>
      <c r="J69" s="44"/>
      <c r="K69" s="27"/>
      <c r="L69" s="12"/>
      <c r="M69" s="12"/>
      <c r="N69" s="12"/>
      <c r="O69" s="12"/>
      <c r="P69" s="12"/>
      <c r="Q69" s="12"/>
      <c r="R69" s="12"/>
      <c r="S69" s="12"/>
      <c r="T69" s="31" t="s">
        <v>26</v>
      </c>
    </row>
    <row r="70" spans="1:20" ht="11.25" customHeight="1">
      <c r="A70" s="69" t="s">
        <v>278</v>
      </c>
      <c r="B70" s="113" t="s">
        <v>269</v>
      </c>
      <c r="C70" s="77"/>
      <c r="D70" s="65"/>
      <c r="E70" s="65"/>
      <c r="F70" s="65"/>
      <c r="G70" s="127">
        <v>1800</v>
      </c>
      <c r="H70" s="65">
        <v>1800</v>
      </c>
      <c r="I70" s="70"/>
      <c r="J70" s="70"/>
      <c r="K70" s="64"/>
      <c r="L70" s="63"/>
      <c r="M70" s="63"/>
      <c r="N70" s="63"/>
      <c r="O70" s="63"/>
      <c r="P70" s="63"/>
      <c r="Q70" s="63"/>
      <c r="R70" s="63"/>
      <c r="S70" s="63"/>
      <c r="T70" s="144" t="s">
        <v>323</v>
      </c>
    </row>
    <row r="71" spans="1:20" ht="11.25" customHeight="1">
      <c r="A71" s="52" t="s">
        <v>227</v>
      </c>
      <c r="B71" s="3" t="s">
        <v>0</v>
      </c>
      <c r="C71" s="101" t="s">
        <v>215</v>
      </c>
      <c r="D71" s="3" t="s">
        <v>1</v>
      </c>
      <c r="E71" s="3" t="s">
        <v>2</v>
      </c>
      <c r="F71" s="3" t="s">
        <v>3</v>
      </c>
      <c r="G71" s="120" t="s">
        <v>4</v>
      </c>
      <c r="H71" s="3" t="s">
        <v>5</v>
      </c>
      <c r="I71" s="2" t="s">
        <v>75</v>
      </c>
      <c r="J71" s="53"/>
      <c r="K71" s="54"/>
      <c r="L71" s="53"/>
      <c r="M71" s="53"/>
      <c r="N71" s="53"/>
      <c r="O71" s="53"/>
      <c r="P71" s="53"/>
      <c r="Q71" s="53"/>
      <c r="R71" s="53"/>
      <c r="S71" s="53"/>
      <c r="T71" s="71"/>
    </row>
    <row r="72" spans="1:20" ht="11.25" customHeight="1">
      <c r="A72" s="51" t="s">
        <v>89</v>
      </c>
      <c r="B72" s="12"/>
      <c r="C72" s="75">
        <v>593</v>
      </c>
      <c r="D72" s="15">
        <v>259200</v>
      </c>
      <c r="E72" s="15">
        <v>-269400</v>
      </c>
      <c r="F72" s="15">
        <v>0</v>
      </c>
      <c r="G72" s="121">
        <v>-10200</v>
      </c>
      <c r="H72" s="15">
        <v>20600</v>
      </c>
      <c r="I72" s="15">
        <v>4000</v>
      </c>
      <c r="J72" s="12" t="s">
        <v>88</v>
      </c>
      <c r="K72" s="12"/>
      <c r="L72" s="12"/>
      <c r="M72" s="12"/>
      <c r="N72" s="12"/>
      <c r="O72" s="12"/>
      <c r="P72" s="12"/>
      <c r="S72" s="12"/>
      <c r="T72" s="8"/>
    </row>
    <row r="73" spans="1:20" ht="11.25" customHeight="1">
      <c r="A73" s="51" t="s">
        <v>90</v>
      </c>
      <c r="B73" s="12"/>
      <c r="C73" s="75">
        <v>205</v>
      </c>
      <c r="D73" s="15">
        <v>108600</v>
      </c>
      <c r="E73" s="15">
        <v>109100</v>
      </c>
      <c r="F73" s="15">
        <v>0</v>
      </c>
      <c r="G73" s="121">
        <v>-500</v>
      </c>
      <c r="H73" s="15">
        <v>8500</v>
      </c>
      <c r="I73" s="15">
        <v>5500</v>
      </c>
      <c r="J73" s="12" t="s">
        <v>91</v>
      </c>
      <c r="K73" s="12"/>
      <c r="L73" s="12"/>
      <c r="M73" s="12"/>
      <c r="N73" s="12"/>
      <c r="O73" s="12"/>
      <c r="P73" s="12"/>
      <c r="S73" s="12"/>
      <c r="T73" s="40"/>
    </row>
    <row r="74" spans="1:20" ht="11.25" customHeight="1">
      <c r="A74" s="14" t="s">
        <v>84</v>
      </c>
      <c r="B74" s="12"/>
      <c r="C74" s="75">
        <v>98</v>
      </c>
      <c r="D74" s="15">
        <v>41700</v>
      </c>
      <c r="E74" s="15">
        <v>-42300</v>
      </c>
      <c r="F74" s="12">
        <v>0</v>
      </c>
      <c r="G74" s="121">
        <v>-600</v>
      </c>
      <c r="H74" s="15">
        <v>-600</v>
      </c>
      <c r="I74" s="12">
        <v>900</v>
      </c>
      <c r="J74" s="12" t="s">
        <v>92</v>
      </c>
      <c r="K74" s="12"/>
      <c r="L74" s="12"/>
      <c r="M74" s="12"/>
      <c r="N74" s="12"/>
      <c r="O74" s="12"/>
      <c r="P74" s="12"/>
      <c r="S74" s="12"/>
      <c r="T74" s="39" t="s">
        <v>281</v>
      </c>
    </row>
    <row r="75" spans="1:20" ht="11.25" customHeight="1">
      <c r="A75" s="51" t="s">
        <v>95</v>
      </c>
      <c r="B75" s="12"/>
      <c r="C75" s="75">
        <v>16</v>
      </c>
      <c r="D75" s="15">
        <v>51700</v>
      </c>
      <c r="E75" s="15">
        <v>-52200</v>
      </c>
      <c r="F75" s="12">
        <v>0</v>
      </c>
      <c r="G75" s="121">
        <v>-500</v>
      </c>
      <c r="H75" s="15">
        <v>10800</v>
      </c>
      <c r="I75" s="15">
        <v>1000</v>
      </c>
      <c r="J75" s="12" t="s">
        <v>93</v>
      </c>
      <c r="K75" s="12"/>
      <c r="L75" s="12"/>
      <c r="M75" s="12"/>
      <c r="N75" s="12"/>
      <c r="O75" s="12"/>
      <c r="P75" s="12"/>
      <c r="S75" s="12"/>
      <c r="T75" s="8"/>
    </row>
    <row r="76" spans="1:20" ht="11.25" customHeight="1">
      <c r="A76" s="14" t="s">
        <v>94</v>
      </c>
      <c r="B76" s="12"/>
      <c r="C76" s="75">
        <v>358</v>
      </c>
      <c r="D76" s="15">
        <v>121900</v>
      </c>
      <c r="E76" s="15">
        <v>-119800</v>
      </c>
      <c r="F76" s="15">
        <v>0</v>
      </c>
      <c r="G76" s="121">
        <v>2100</v>
      </c>
      <c r="H76" s="15">
        <v>5600</v>
      </c>
      <c r="I76" s="15">
        <v>1900</v>
      </c>
      <c r="J76" s="12" t="s">
        <v>97</v>
      </c>
      <c r="K76" s="12"/>
      <c r="L76" s="12"/>
      <c r="M76" s="12"/>
      <c r="N76" s="12"/>
      <c r="O76" s="12"/>
      <c r="P76" s="12"/>
      <c r="S76" s="12"/>
      <c r="T76" s="8"/>
    </row>
    <row r="77" spans="1:20" ht="11.25" customHeight="1">
      <c r="A77" s="14" t="s">
        <v>98</v>
      </c>
      <c r="B77" s="12"/>
      <c r="C77" s="75">
        <v>421</v>
      </c>
      <c r="D77" s="15">
        <v>207600</v>
      </c>
      <c r="E77" s="15">
        <v>-210700</v>
      </c>
      <c r="F77" s="15">
        <v>0</v>
      </c>
      <c r="G77" s="121">
        <v>-3100</v>
      </c>
      <c r="H77" s="15">
        <v>1700</v>
      </c>
      <c r="I77" s="15">
        <v>4200</v>
      </c>
      <c r="J77" s="12" t="s">
        <v>252</v>
      </c>
      <c r="K77" s="12"/>
      <c r="L77" s="12"/>
      <c r="M77" s="12"/>
      <c r="N77" s="12"/>
      <c r="O77" s="12"/>
      <c r="P77" s="12" t="s">
        <v>253</v>
      </c>
      <c r="S77" s="12"/>
      <c r="T77" s="8"/>
    </row>
    <row r="78" spans="1:20" ht="11.25" customHeight="1">
      <c r="A78" s="51" t="s">
        <v>85</v>
      </c>
      <c r="B78" s="12"/>
      <c r="C78" s="75">
        <v>16</v>
      </c>
      <c r="D78" s="15">
        <v>35600</v>
      </c>
      <c r="E78" s="15">
        <v>-33600</v>
      </c>
      <c r="F78" s="15">
        <v>0</v>
      </c>
      <c r="G78" s="121">
        <v>2000</v>
      </c>
      <c r="H78" s="15">
        <v>4200</v>
      </c>
      <c r="I78" s="12">
        <v>300</v>
      </c>
      <c r="J78" s="12"/>
      <c r="K78" s="12"/>
      <c r="L78" s="12"/>
      <c r="M78" s="12"/>
      <c r="N78" s="12"/>
      <c r="O78" s="12"/>
      <c r="P78" s="12"/>
      <c r="S78" s="12"/>
      <c r="T78" s="8"/>
    </row>
    <row r="79" spans="1:20" ht="11.25" customHeight="1">
      <c r="A79" s="14" t="s">
        <v>86</v>
      </c>
      <c r="B79" s="12"/>
      <c r="C79" s="75">
        <v>34</v>
      </c>
      <c r="D79" s="15">
        <v>19400</v>
      </c>
      <c r="E79" s="15">
        <v>-19400</v>
      </c>
      <c r="F79" s="15">
        <v>0</v>
      </c>
      <c r="G79" s="121">
        <v>0</v>
      </c>
      <c r="H79" s="15">
        <v>0</v>
      </c>
      <c r="I79" s="12">
        <v>0</v>
      </c>
      <c r="J79" s="12"/>
      <c r="K79" s="12"/>
      <c r="L79" s="12"/>
      <c r="M79" s="12"/>
      <c r="N79" s="12"/>
      <c r="O79" s="12"/>
      <c r="P79" s="12"/>
      <c r="S79" s="12"/>
      <c r="T79" s="34" t="s">
        <v>304</v>
      </c>
    </row>
    <row r="80" spans="1:20" ht="11.25" customHeight="1">
      <c r="A80" s="14" t="s">
        <v>87</v>
      </c>
      <c r="B80" s="12"/>
      <c r="C80" s="75">
        <v>10</v>
      </c>
      <c r="D80" s="15">
        <v>4500</v>
      </c>
      <c r="E80" s="15">
        <v>-4600</v>
      </c>
      <c r="F80" s="15">
        <v>0</v>
      </c>
      <c r="G80" s="121">
        <v>-100</v>
      </c>
      <c r="H80" s="15">
        <v>-100</v>
      </c>
      <c r="I80" s="12">
        <v>0</v>
      </c>
      <c r="J80" s="12"/>
      <c r="K80" s="12"/>
      <c r="L80" s="12"/>
      <c r="M80" s="12"/>
      <c r="N80" s="12"/>
      <c r="O80" s="12"/>
      <c r="P80" s="12"/>
      <c r="S80" s="12"/>
      <c r="T80" s="34" t="s">
        <v>305</v>
      </c>
    </row>
    <row r="81" spans="1:20" ht="11.25" customHeight="1">
      <c r="A81" s="111" t="s">
        <v>158</v>
      </c>
      <c r="B81" s="12"/>
      <c r="C81" s="75">
        <v>88</v>
      </c>
      <c r="D81" s="15">
        <v>107400</v>
      </c>
      <c r="E81" s="15">
        <v>-103500</v>
      </c>
      <c r="F81" s="15">
        <v>0</v>
      </c>
      <c r="G81" s="121">
        <v>1100</v>
      </c>
      <c r="H81" s="15">
        <v>8300</v>
      </c>
      <c r="I81" s="12">
        <v>200</v>
      </c>
      <c r="J81" s="12" t="s">
        <v>96</v>
      </c>
      <c r="K81" s="12"/>
      <c r="L81" s="12"/>
      <c r="M81" s="12"/>
      <c r="N81" s="12"/>
      <c r="O81" s="12"/>
      <c r="P81" s="12"/>
      <c r="S81" s="12"/>
      <c r="T81" s="8"/>
    </row>
    <row r="82" spans="1:20" ht="11.25" customHeight="1">
      <c r="A82" s="52" t="s">
        <v>193</v>
      </c>
      <c r="B82" s="53"/>
      <c r="C82" s="78"/>
      <c r="D82" s="55"/>
      <c r="E82" s="55"/>
      <c r="F82" s="55"/>
      <c r="G82" s="12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53"/>
      <c r="T82" s="116" t="s">
        <v>24</v>
      </c>
    </row>
    <row r="83" spans="1:20" ht="11.25" customHeight="1">
      <c r="A83" s="14" t="s">
        <v>99</v>
      </c>
      <c r="B83" s="12"/>
      <c r="C83" s="75">
        <v>526</v>
      </c>
      <c r="D83" s="15">
        <v>1693600</v>
      </c>
      <c r="E83" s="15">
        <v>-1648200</v>
      </c>
      <c r="F83" s="15">
        <v>0</v>
      </c>
      <c r="G83" s="121">
        <v>45400</v>
      </c>
      <c r="H83" s="15">
        <v>55000</v>
      </c>
      <c r="I83" s="15">
        <v>247100</v>
      </c>
      <c r="J83" s="12" t="s">
        <v>101</v>
      </c>
      <c r="K83" s="12"/>
      <c r="L83" s="12"/>
      <c r="M83" s="12"/>
      <c r="N83" s="12"/>
      <c r="O83" s="12"/>
      <c r="P83" s="12"/>
      <c r="Q83" s="7"/>
      <c r="R83" s="7"/>
      <c r="S83" s="12"/>
      <c r="T83" s="8"/>
    </row>
    <row r="84" spans="1:20" ht="11.25" customHeight="1">
      <c r="A84" s="14" t="s">
        <v>100</v>
      </c>
      <c r="B84" s="12"/>
      <c r="C84" s="74">
        <v>78</v>
      </c>
      <c r="D84" s="10">
        <v>141300</v>
      </c>
      <c r="E84" s="10">
        <v>-140300</v>
      </c>
      <c r="F84" s="7">
        <v>0</v>
      </c>
      <c r="G84" s="121">
        <v>1000</v>
      </c>
      <c r="H84" s="10">
        <v>1400</v>
      </c>
      <c r="I84" s="10">
        <v>47700</v>
      </c>
      <c r="J84" s="7" t="s">
        <v>254</v>
      </c>
      <c r="K84" s="7"/>
      <c r="L84" s="7"/>
      <c r="M84" s="12"/>
      <c r="N84" s="12"/>
      <c r="O84" s="12"/>
      <c r="P84" s="12"/>
      <c r="S84" s="12"/>
      <c r="T84" s="40"/>
    </row>
    <row r="85" spans="1:20" ht="11.25" customHeight="1">
      <c r="A85" s="14" t="s">
        <v>218</v>
      </c>
      <c r="B85" s="12"/>
      <c r="C85" s="75">
        <v>48</v>
      </c>
      <c r="D85" s="15">
        <v>80200</v>
      </c>
      <c r="E85" s="15">
        <v>76300</v>
      </c>
      <c r="F85" s="15">
        <v>0</v>
      </c>
      <c r="G85" s="121">
        <v>3900</v>
      </c>
      <c r="H85" s="15">
        <v>5500</v>
      </c>
      <c r="I85" s="12">
        <v>0</v>
      </c>
      <c r="J85" s="12" t="s">
        <v>256</v>
      </c>
      <c r="K85" s="12"/>
      <c r="L85" s="12"/>
      <c r="M85" s="12"/>
      <c r="N85" s="12"/>
      <c r="O85" s="12"/>
      <c r="P85" s="12"/>
      <c r="S85" s="12"/>
      <c r="T85" s="34"/>
    </row>
    <row r="86" spans="1:20" ht="11.25" customHeight="1">
      <c r="A86" s="9" t="s">
        <v>102</v>
      </c>
      <c r="B86" s="7"/>
      <c r="C86" s="72">
        <v>222</v>
      </c>
      <c r="D86" s="10">
        <v>511400</v>
      </c>
      <c r="E86" s="10">
        <v>-508100</v>
      </c>
      <c r="F86" s="10">
        <v>0</v>
      </c>
      <c r="G86" s="121">
        <v>3300</v>
      </c>
      <c r="H86" s="10">
        <v>6400</v>
      </c>
      <c r="I86" s="7">
        <v>900</v>
      </c>
      <c r="J86" s="7" t="s">
        <v>255</v>
      </c>
      <c r="K86" s="7"/>
      <c r="L86" s="7"/>
      <c r="M86" s="7"/>
      <c r="N86" s="7"/>
      <c r="O86" s="7"/>
      <c r="P86" s="7"/>
      <c r="S86" s="7"/>
      <c r="T86" s="8"/>
    </row>
    <row r="87" spans="1:20" ht="11.25" customHeight="1">
      <c r="A87" s="9" t="s">
        <v>103</v>
      </c>
      <c r="B87" s="7"/>
      <c r="C87" s="72">
        <v>241</v>
      </c>
      <c r="D87" s="10">
        <v>89200</v>
      </c>
      <c r="E87" s="10">
        <v>-92800</v>
      </c>
      <c r="F87" s="10">
        <v>0</v>
      </c>
      <c r="G87" s="121">
        <v>-3600</v>
      </c>
      <c r="H87" s="10">
        <v>-600</v>
      </c>
      <c r="I87" s="10">
        <v>5000</v>
      </c>
      <c r="J87" s="7" t="s">
        <v>217</v>
      </c>
      <c r="K87" s="7"/>
      <c r="L87" s="7"/>
      <c r="M87" s="7"/>
      <c r="N87" s="7"/>
      <c r="O87" s="7"/>
      <c r="P87" s="7"/>
      <c r="S87" s="7"/>
      <c r="T87" s="34" t="s">
        <v>303</v>
      </c>
    </row>
    <row r="88" spans="1:20" ht="11.25" customHeight="1">
      <c r="A88" s="9" t="s">
        <v>104</v>
      </c>
      <c r="B88" s="7"/>
      <c r="C88" s="72">
        <v>163</v>
      </c>
      <c r="D88" s="10">
        <v>84600</v>
      </c>
      <c r="E88" s="10">
        <v>-85600</v>
      </c>
      <c r="F88" s="10">
        <v>0</v>
      </c>
      <c r="G88" s="121">
        <v>-1000</v>
      </c>
      <c r="H88" s="7">
        <v>-400</v>
      </c>
      <c r="I88" s="7">
        <v>400</v>
      </c>
      <c r="J88" s="7"/>
      <c r="K88" s="7"/>
      <c r="L88" s="7"/>
      <c r="M88" s="7"/>
      <c r="N88" s="7"/>
      <c r="O88" s="7"/>
      <c r="P88" s="7"/>
      <c r="S88" s="7"/>
      <c r="T88" s="31"/>
    </row>
    <row r="89" spans="1:20" ht="11.25" customHeight="1">
      <c r="A89" s="9" t="s">
        <v>105</v>
      </c>
      <c r="B89" s="7"/>
      <c r="C89" s="72">
        <v>356</v>
      </c>
      <c r="D89" s="10">
        <v>139400</v>
      </c>
      <c r="E89" s="10">
        <v>-136200</v>
      </c>
      <c r="F89" s="10">
        <v>0</v>
      </c>
      <c r="G89" s="121">
        <v>3200</v>
      </c>
      <c r="H89" s="10">
        <v>22900</v>
      </c>
      <c r="I89" s="7">
        <v>600</v>
      </c>
      <c r="J89" s="7" t="s">
        <v>165</v>
      </c>
      <c r="K89" s="7"/>
      <c r="L89" s="7"/>
      <c r="M89" s="7"/>
      <c r="N89" s="7" t="s">
        <v>216</v>
      </c>
      <c r="O89" s="7"/>
      <c r="P89" s="7"/>
      <c r="S89" s="7"/>
      <c r="T89" s="8"/>
    </row>
    <row r="90" spans="1:20" ht="11.25" customHeight="1">
      <c r="A90" s="9" t="s">
        <v>245</v>
      </c>
      <c r="B90" s="7"/>
      <c r="C90" s="72"/>
      <c r="D90" s="10"/>
      <c r="E90" s="10"/>
      <c r="F90" s="10"/>
      <c r="G90" s="121">
        <v>1000</v>
      </c>
      <c r="H90" s="10">
        <v>14200</v>
      </c>
      <c r="I90" s="7">
        <v>0</v>
      </c>
      <c r="J90" s="7"/>
      <c r="K90" s="7"/>
      <c r="L90" s="7"/>
      <c r="M90" s="7"/>
      <c r="N90" s="7"/>
      <c r="O90" s="7"/>
      <c r="P90" s="7"/>
      <c r="S90" s="7"/>
      <c r="T90" s="8"/>
    </row>
    <row r="91" spans="1:20" ht="11.25" customHeight="1">
      <c r="A91" s="66" t="s">
        <v>106</v>
      </c>
      <c r="B91" s="7"/>
      <c r="C91" s="72">
        <v>188</v>
      </c>
      <c r="D91" s="10">
        <v>2844100</v>
      </c>
      <c r="E91" s="10">
        <v>-2844100</v>
      </c>
      <c r="F91" s="7">
        <v>0</v>
      </c>
      <c r="G91" s="122">
        <v>0</v>
      </c>
      <c r="H91" s="10">
        <v>100000</v>
      </c>
      <c r="I91" s="10">
        <v>24000</v>
      </c>
      <c r="J91" s="7" t="s">
        <v>259</v>
      </c>
      <c r="K91" s="7"/>
      <c r="L91" s="7"/>
      <c r="M91" s="7"/>
      <c r="N91" s="7"/>
      <c r="O91" s="7"/>
      <c r="P91" s="7"/>
      <c r="S91" s="7"/>
      <c r="T91" s="8"/>
    </row>
    <row r="92" spans="1:20" ht="11.25" customHeight="1">
      <c r="A92" s="1" t="s">
        <v>257</v>
      </c>
      <c r="B92" s="7"/>
      <c r="C92" s="72"/>
      <c r="D92" s="10"/>
      <c r="E92" s="10"/>
      <c r="F92" s="7"/>
      <c r="G92" s="125">
        <f>SUM(G2:G91)</f>
        <v>-1039400</v>
      </c>
      <c r="H92" s="18">
        <f>SUM(H2:H91)</f>
        <v>1461300</v>
      </c>
      <c r="I92" s="18">
        <f>SUM(I8:I91)</f>
        <v>808000</v>
      </c>
      <c r="J92" s="7" t="s">
        <v>239</v>
      </c>
      <c r="K92" s="7"/>
      <c r="L92" s="7"/>
      <c r="M92" s="7"/>
      <c r="N92" s="7"/>
      <c r="O92" s="7"/>
      <c r="P92" s="7"/>
      <c r="S92" s="7"/>
      <c r="T92" s="40" t="s">
        <v>258</v>
      </c>
    </row>
    <row r="93" spans="1:20" ht="11.25" customHeight="1">
      <c r="A93" s="128" t="s">
        <v>296</v>
      </c>
      <c r="B93" s="123"/>
      <c r="C93" s="129"/>
      <c r="D93" s="124"/>
      <c r="E93" s="124"/>
      <c r="F93" s="124"/>
      <c r="G93" s="133">
        <v>-1039400</v>
      </c>
      <c r="H93" s="124" t="s">
        <v>295</v>
      </c>
      <c r="I93" s="123"/>
      <c r="J93" s="123"/>
      <c r="K93" s="130"/>
      <c r="L93" s="123"/>
      <c r="M93" s="123"/>
      <c r="N93" s="123"/>
      <c r="O93" s="123"/>
      <c r="P93" s="123"/>
      <c r="Q93" s="123"/>
      <c r="R93" s="123"/>
      <c r="S93" s="123"/>
      <c r="T93" s="131" t="s">
        <v>21</v>
      </c>
    </row>
    <row r="94" spans="1:21" ht="11.25" customHeight="1">
      <c r="A94" s="9"/>
      <c r="B94" s="7"/>
      <c r="C94" s="72"/>
      <c r="D94" s="18" t="s">
        <v>11</v>
      </c>
      <c r="E94" s="10"/>
      <c r="F94" s="22" t="s">
        <v>28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34"/>
      <c r="U94" s="38"/>
    </row>
    <row r="95" spans="1:20" ht="11.25" customHeight="1">
      <c r="A95" s="9" t="s">
        <v>134</v>
      </c>
      <c r="B95" s="7"/>
      <c r="C95" s="72"/>
      <c r="D95" s="10">
        <v>8141</v>
      </c>
      <c r="E95" s="10"/>
      <c r="F95" s="10">
        <v>7093</v>
      </c>
      <c r="G95" s="50" t="s">
        <v>297</v>
      </c>
      <c r="H95" s="35" t="s">
        <v>161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34" t="s">
        <v>307</v>
      </c>
    </row>
    <row r="96" spans="1:20" ht="11.25" customHeight="1">
      <c r="A96" s="9" t="s">
        <v>12</v>
      </c>
      <c r="B96" s="7"/>
      <c r="C96" s="72"/>
      <c r="D96" s="10">
        <v>-27011</v>
      </c>
      <c r="E96" s="10"/>
      <c r="F96" s="143">
        <v>-25970</v>
      </c>
      <c r="G96" s="10"/>
      <c r="H96" s="35" t="s">
        <v>160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81" t="s">
        <v>168</v>
      </c>
    </row>
    <row r="97" spans="1:20" ht="11.25" customHeight="1">
      <c r="A97" s="14" t="s">
        <v>14</v>
      </c>
      <c r="B97" s="44"/>
      <c r="C97" s="79"/>
      <c r="D97" s="15">
        <v>-956</v>
      </c>
      <c r="E97" s="15"/>
      <c r="F97" s="15">
        <v>-926</v>
      </c>
      <c r="G97" s="15"/>
      <c r="H97" s="35" t="s">
        <v>146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34"/>
    </row>
    <row r="98" spans="1:20" ht="11.25" customHeight="1">
      <c r="A98" s="25" t="s">
        <v>107</v>
      </c>
      <c r="B98" s="12"/>
      <c r="C98" s="75"/>
      <c r="D98" s="43">
        <v>-19826</v>
      </c>
      <c r="E98" s="15"/>
      <c r="F98" s="43">
        <v>-19803</v>
      </c>
      <c r="G98" s="15"/>
      <c r="H98" s="3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8"/>
    </row>
    <row r="99" spans="1:20" ht="11.25" customHeight="1">
      <c r="A99" s="14" t="s">
        <v>15</v>
      </c>
      <c r="B99" s="12"/>
      <c r="C99" s="75"/>
      <c r="D99" s="15">
        <v>17105</v>
      </c>
      <c r="E99" s="15"/>
      <c r="F99" s="15">
        <v>17105</v>
      </c>
      <c r="G99" s="15"/>
      <c r="H99" s="35" t="s">
        <v>143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34" t="s">
        <v>306</v>
      </c>
    </row>
    <row r="100" spans="1:20" ht="11.25" customHeight="1">
      <c r="A100" s="14" t="s">
        <v>108</v>
      </c>
      <c r="B100" s="12"/>
      <c r="C100" s="75"/>
      <c r="D100" s="15">
        <v>1819</v>
      </c>
      <c r="E100" s="15"/>
      <c r="F100" s="15">
        <v>1819</v>
      </c>
      <c r="G100" s="43"/>
      <c r="H100" s="35" t="s">
        <v>135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34" t="s">
        <v>308</v>
      </c>
    </row>
    <row r="101" spans="1:20" ht="11.25" customHeight="1">
      <c r="A101" s="14" t="s">
        <v>109</v>
      </c>
      <c r="B101" s="12"/>
      <c r="C101" s="75"/>
      <c r="D101" s="15">
        <v>46</v>
      </c>
      <c r="E101" s="15"/>
      <c r="F101" s="15">
        <v>30</v>
      </c>
      <c r="G101" s="15"/>
      <c r="H101" s="35" t="s">
        <v>145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34"/>
    </row>
    <row r="102" spans="1:20" ht="11.25" customHeight="1">
      <c r="A102" s="14" t="s">
        <v>110</v>
      </c>
      <c r="B102" s="12"/>
      <c r="C102" s="75"/>
      <c r="D102" s="15">
        <v>-187</v>
      </c>
      <c r="E102" s="15"/>
      <c r="F102" s="15">
        <v>-177</v>
      </c>
      <c r="G102" s="15"/>
      <c r="H102" s="35" t="s">
        <v>144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34" t="s">
        <v>312</v>
      </c>
    </row>
    <row r="103" spans="1:20" ht="11.25" customHeight="1">
      <c r="A103" s="14" t="s">
        <v>111</v>
      </c>
      <c r="B103" s="12"/>
      <c r="C103" s="75"/>
      <c r="D103" s="15">
        <v>2</v>
      </c>
      <c r="E103" s="15"/>
      <c r="F103" s="15">
        <v>0</v>
      </c>
      <c r="G103" s="15"/>
      <c r="H103" s="3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8"/>
    </row>
    <row r="104" spans="1:20" ht="11.25" customHeight="1">
      <c r="A104" s="14" t="s">
        <v>18</v>
      </c>
      <c r="B104" s="12"/>
      <c r="C104" s="75"/>
      <c r="D104" s="15">
        <v>1</v>
      </c>
      <c r="E104" s="15"/>
      <c r="F104" s="15">
        <v>0</v>
      </c>
      <c r="G104" s="15"/>
      <c r="H104" s="3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8"/>
    </row>
    <row r="105" spans="1:20" ht="11.25" customHeight="1">
      <c r="A105" s="25" t="s">
        <v>112</v>
      </c>
      <c r="B105" s="12"/>
      <c r="C105" s="75"/>
      <c r="D105" s="43">
        <f>SUM(D98:D104)</f>
        <v>-1040</v>
      </c>
      <c r="E105" s="15"/>
      <c r="F105" s="43">
        <f>SUM(F98:F104)</f>
        <v>-1026</v>
      </c>
      <c r="G105" s="15"/>
      <c r="H105" s="12" t="s">
        <v>230</v>
      </c>
      <c r="I105" s="59"/>
      <c r="J105" s="59"/>
      <c r="K105" s="59"/>
      <c r="L105" s="59"/>
      <c r="M105" s="59"/>
      <c r="N105" s="12"/>
      <c r="O105" s="59"/>
      <c r="P105" s="59"/>
      <c r="Q105" s="59"/>
      <c r="R105" s="59"/>
      <c r="S105" s="12"/>
      <c r="T105" s="36" t="s">
        <v>232</v>
      </c>
    </row>
    <row r="106" spans="1:20" ht="11.25" customHeight="1">
      <c r="A106" s="25" t="s">
        <v>222</v>
      </c>
      <c r="B106" s="12"/>
      <c r="C106" s="75"/>
      <c r="D106" s="102">
        <v>-1040</v>
      </c>
      <c r="E106" s="44"/>
      <c r="F106" s="47"/>
      <c r="G106" s="27"/>
      <c r="H106" s="7" t="s">
        <v>229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14" t="s">
        <v>231</v>
      </c>
    </row>
    <row r="107" spans="1:20" ht="11.25" customHeight="1">
      <c r="A107" s="128" t="s">
        <v>16</v>
      </c>
      <c r="B107" s="123"/>
      <c r="C107" s="129"/>
      <c r="D107" s="124"/>
      <c r="E107" s="124"/>
      <c r="F107" s="124"/>
      <c r="G107" s="124"/>
      <c r="H107" s="132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31" t="s">
        <v>22</v>
      </c>
    </row>
    <row r="108" spans="1:20" ht="11.25" customHeight="1">
      <c r="A108" s="25" t="s">
        <v>123</v>
      </c>
      <c r="B108" s="12"/>
      <c r="C108" s="75"/>
      <c r="D108" s="15"/>
      <c r="E108" s="15"/>
      <c r="F108" s="15"/>
      <c r="G108" s="15"/>
      <c r="H108" s="3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8"/>
    </row>
    <row r="109" spans="1:20" ht="11.25" customHeight="1">
      <c r="A109" s="9" t="s">
        <v>113</v>
      </c>
      <c r="B109" s="7"/>
      <c r="C109" s="72"/>
      <c r="D109" s="10">
        <v>95</v>
      </c>
      <c r="E109" s="10"/>
      <c r="F109" s="10">
        <v>94</v>
      </c>
      <c r="G109" s="10"/>
      <c r="H109" s="3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/>
    </row>
    <row r="110" spans="1:20" ht="11.25" customHeight="1">
      <c r="A110" s="9" t="s">
        <v>114</v>
      </c>
      <c r="B110" s="7"/>
      <c r="C110" s="72"/>
      <c r="D110" s="10">
        <v>6483</v>
      </c>
      <c r="E110" s="10"/>
      <c r="F110" s="10">
        <v>6427</v>
      </c>
      <c r="G110" s="10"/>
      <c r="H110" s="35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37" t="s">
        <v>29</v>
      </c>
    </row>
    <row r="111" spans="1:20" ht="11.25" customHeight="1">
      <c r="A111" s="9" t="s">
        <v>115</v>
      </c>
      <c r="B111" s="7"/>
      <c r="C111" s="72"/>
      <c r="D111" s="10">
        <v>2042</v>
      </c>
      <c r="E111" s="10"/>
      <c r="F111" s="10">
        <v>1898</v>
      </c>
      <c r="G111" s="10"/>
      <c r="H111" s="3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34" t="s">
        <v>166</v>
      </c>
    </row>
    <row r="112" spans="1:20" ht="11.25" customHeight="1">
      <c r="A112" s="9" t="s">
        <v>116</v>
      </c>
      <c r="B112" s="7"/>
      <c r="C112" s="72"/>
      <c r="D112" s="10">
        <v>44</v>
      </c>
      <c r="E112" s="10"/>
      <c r="F112" s="10">
        <v>195</v>
      </c>
      <c r="G112" s="1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37" t="s">
        <v>30</v>
      </c>
    </row>
    <row r="113" spans="1:20" ht="11.25" customHeight="1">
      <c r="A113" s="6" t="s">
        <v>117</v>
      </c>
      <c r="B113" s="7"/>
      <c r="C113" s="72"/>
      <c r="D113" s="18">
        <f>SUM(D109:D112)</f>
        <v>8664</v>
      </c>
      <c r="E113" s="10"/>
      <c r="F113" s="18">
        <f>SUM(F109:F112)</f>
        <v>8614</v>
      </c>
      <c r="G113" s="10"/>
      <c r="H113" s="3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34" t="s">
        <v>167</v>
      </c>
    </row>
    <row r="114" spans="1:20" ht="11.25" customHeight="1">
      <c r="A114" s="9" t="s">
        <v>118</v>
      </c>
      <c r="B114" s="7"/>
      <c r="C114" s="72"/>
      <c r="D114" s="10">
        <v>127</v>
      </c>
      <c r="E114" s="10"/>
      <c r="F114" s="10">
        <v>125</v>
      </c>
      <c r="G114" s="10"/>
      <c r="H114" s="35" t="s">
        <v>142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34"/>
    </row>
    <row r="115" spans="1:20" ht="11.25" customHeight="1">
      <c r="A115" s="9" t="s">
        <v>17</v>
      </c>
      <c r="B115" s="7"/>
      <c r="C115" s="72"/>
      <c r="D115" s="10">
        <v>2917</v>
      </c>
      <c r="E115" s="10"/>
      <c r="F115" s="10">
        <v>2830</v>
      </c>
      <c r="G115" s="10"/>
      <c r="H115" s="35" t="s">
        <v>141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34"/>
    </row>
    <row r="116" spans="1:20" ht="11.25" customHeight="1">
      <c r="A116" s="9" t="s">
        <v>119</v>
      </c>
      <c r="B116" s="7"/>
      <c r="C116" s="72"/>
      <c r="D116" s="10">
        <v>217</v>
      </c>
      <c r="E116" s="10"/>
      <c r="F116" s="10">
        <v>0</v>
      </c>
      <c r="G116" s="10"/>
      <c r="H116" s="35" t="s">
        <v>140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31"/>
    </row>
    <row r="117" spans="1:20" ht="11.25" customHeight="1">
      <c r="A117" s="9" t="s">
        <v>120</v>
      </c>
      <c r="B117" s="7"/>
      <c r="C117" s="72"/>
      <c r="D117" s="10">
        <v>150</v>
      </c>
      <c r="E117" s="10"/>
      <c r="F117" s="10">
        <v>-76</v>
      </c>
      <c r="G117" s="10"/>
      <c r="H117" s="3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"/>
    </row>
    <row r="118" spans="1:20" ht="11.25" customHeight="1">
      <c r="A118" s="6" t="s">
        <v>121</v>
      </c>
      <c r="B118" s="7"/>
      <c r="C118" s="72"/>
      <c r="D118" s="18">
        <f>SUM(D114:D117)</f>
        <v>3411</v>
      </c>
      <c r="E118" s="10"/>
      <c r="F118" s="18">
        <f>SUM(F114:F117)</f>
        <v>2879</v>
      </c>
      <c r="G118" s="10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34"/>
    </row>
    <row r="119" spans="1:20" ht="11.25" customHeight="1">
      <c r="A119" s="67" t="s">
        <v>122</v>
      </c>
      <c r="B119" s="57"/>
      <c r="C119" s="80"/>
      <c r="D119" s="58">
        <f>SUM(D118,D113)</f>
        <v>12075</v>
      </c>
      <c r="E119" s="56"/>
      <c r="F119" s="58">
        <f>SUM(F118,F113)</f>
        <v>11493</v>
      </c>
      <c r="G119" s="56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135" t="s">
        <v>123</v>
      </c>
    </row>
    <row r="120" spans="1:20" ht="11.25" customHeight="1">
      <c r="A120" s="6" t="s">
        <v>124</v>
      </c>
      <c r="B120" s="7"/>
      <c r="C120" s="72"/>
      <c r="D120" s="10"/>
      <c r="E120" s="10"/>
      <c r="F120" s="10"/>
      <c r="G120" s="10"/>
      <c r="H120" s="3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34"/>
    </row>
    <row r="121" spans="1:20" ht="11.25" customHeight="1">
      <c r="A121" s="9" t="s">
        <v>125</v>
      </c>
      <c r="B121" s="7"/>
      <c r="C121" s="72"/>
      <c r="D121" s="10">
        <v>4</v>
      </c>
      <c r="E121" s="10"/>
      <c r="F121" s="10">
        <v>0</v>
      </c>
      <c r="G121" s="10"/>
      <c r="H121" s="35" t="s">
        <v>148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34"/>
    </row>
    <row r="122" spans="1:20" ht="11.25" customHeight="1">
      <c r="A122" s="9" t="s">
        <v>147</v>
      </c>
      <c r="B122" s="7"/>
      <c r="C122" s="72"/>
      <c r="D122" s="10">
        <v>2570</v>
      </c>
      <c r="E122" s="7"/>
      <c r="F122" s="10">
        <v>2556</v>
      </c>
      <c r="G122" s="10"/>
      <c r="H122" s="3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"/>
    </row>
    <row r="123" spans="1:20" ht="11.25" customHeight="1">
      <c r="A123" s="9" t="s">
        <v>13</v>
      </c>
      <c r="B123" s="7"/>
      <c r="C123" s="72"/>
      <c r="D123" s="10">
        <v>-73</v>
      </c>
      <c r="E123" s="10"/>
      <c r="F123" s="10">
        <v>-73</v>
      </c>
      <c r="G123" s="10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34" t="s">
        <v>311</v>
      </c>
    </row>
    <row r="124" spans="1:20" ht="11.25" customHeight="1">
      <c r="A124" s="9" t="s">
        <v>112</v>
      </c>
      <c r="B124" s="7"/>
      <c r="C124" s="72"/>
      <c r="D124" s="10">
        <v>-1040</v>
      </c>
      <c r="E124" s="10"/>
      <c r="F124" s="10">
        <v>-1026</v>
      </c>
      <c r="G124" s="10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"/>
    </row>
    <row r="125" spans="1:20" ht="11.25" customHeight="1">
      <c r="A125" s="6" t="s">
        <v>126</v>
      </c>
      <c r="B125" s="7"/>
      <c r="C125" s="72"/>
      <c r="D125" s="18">
        <f>SUM(D121:D124)</f>
        <v>1461</v>
      </c>
      <c r="E125" s="10"/>
      <c r="F125" s="18">
        <f>SUM(F121:F124)</f>
        <v>1457</v>
      </c>
      <c r="G125" s="10"/>
      <c r="H125" s="10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2"/>
      <c r="T125" s="8"/>
    </row>
    <row r="126" spans="1:20" ht="11.25" customHeight="1">
      <c r="A126" s="9" t="s">
        <v>127</v>
      </c>
      <c r="B126" s="7"/>
      <c r="C126" s="72"/>
      <c r="D126" s="10">
        <v>3</v>
      </c>
      <c r="E126" s="7"/>
      <c r="F126" s="7">
        <v>0</v>
      </c>
      <c r="G126" s="10"/>
      <c r="H126" s="1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"/>
    </row>
    <row r="127" spans="1:20" ht="11.25" customHeight="1">
      <c r="A127" s="9" t="s">
        <v>128</v>
      </c>
      <c r="B127" s="7"/>
      <c r="C127" s="72"/>
      <c r="D127" s="10">
        <v>1323</v>
      </c>
      <c r="E127" s="7"/>
      <c r="F127" s="10">
        <v>1319</v>
      </c>
      <c r="G127" s="7"/>
      <c r="H127" s="35" t="s">
        <v>136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"/>
    </row>
    <row r="128" spans="1:20" ht="11.25" customHeight="1">
      <c r="A128" s="9" t="s">
        <v>129</v>
      </c>
      <c r="B128" s="7"/>
      <c r="C128" s="72"/>
      <c r="D128" s="10">
        <v>492</v>
      </c>
      <c r="E128" s="7"/>
      <c r="F128" s="10">
        <v>489</v>
      </c>
      <c r="G128" s="7"/>
      <c r="H128" s="35" t="s">
        <v>137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/>
    </row>
    <row r="129" spans="1:20" ht="11.25" customHeight="1">
      <c r="A129" s="9" t="s">
        <v>130</v>
      </c>
      <c r="B129" s="7"/>
      <c r="C129" s="72"/>
      <c r="D129" s="10">
        <v>1</v>
      </c>
      <c r="E129" s="7"/>
      <c r="F129" s="7">
        <v>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/>
    </row>
    <row r="130" spans="1:20" ht="11.25" customHeight="1">
      <c r="A130" s="6" t="s">
        <v>131</v>
      </c>
      <c r="B130" s="7"/>
      <c r="C130" s="72"/>
      <c r="D130" s="18">
        <f>SUM(D126:D129)</f>
        <v>1819</v>
      </c>
      <c r="E130" s="10"/>
      <c r="F130" s="18">
        <f>SUM(F126:F129)</f>
        <v>1808</v>
      </c>
      <c r="G130" s="10"/>
      <c r="H130" s="1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8"/>
    </row>
    <row r="131" spans="1:20" ht="11.25" customHeight="1">
      <c r="A131" s="9" t="s">
        <v>19</v>
      </c>
      <c r="B131" s="7"/>
      <c r="C131" s="72"/>
      <c r="D131" s="10">
        <v>1944</v>
      </c>
      <c r="E131" s="7"/>
      <c r="F131" s="10">
        <v>1828</v>
      </c>
      <c r="G131" s="7"/>
      <c r="H131" s="35" t="s">
        <v>139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 t="s">
        <v>309</v>
      </c>
    </row>
    <row r="132" spans="1:20" ht="11.25" customHeight="1">
      <c r="A132" s="9" t="s">
        <v>20</v>
      </c>
      <c r="B132" s="7"/>
      <c r="C132" s="72"/>
      <c r="D132" s="10">
        <v>6851</v>
      </c>
      <c r="E132" s="7"/>
      <c r="F132" s="10">
        <v>6400</v>
      </c>
      <c r="G132" s="7"/>
      <c r="H132" s="35" t="s">
        <v>138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34" t="s">
        <v>310</v>
      </c>
    </row>
    <row r="133" spans="1:20" ht="11.25" customHeight="1">
      <c r="A133" s="6" t="s">
        <v>132</v>
      </c>
      <c r="B133" s="7"/>
      <c r="C133" s="72"/>
      <c r="D133" s="18">
        <f>SUM(D131:D132)</f>
        <v>8795</v>
      </c>
      <c r="E133" s="10"/>
      <c r="F133" s="18">
        <f>SUM(F131:F132)</f>
        <v>8228</v>
      </c>
      <c r="G133" s="10"/>
      <c r="H133" s="10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8"/>
    </row>
    <row r="134" spans="1:20" ht="11.25" customHeight="1">
      <c r="A134" s="67" t="s">
        <v>133</v>
      </c>
      <c r="B134" s="57"/>
      <c r="C134" s="80"/>
      <c r="D134" s="58">
        <f>SUM(D133,D130,D125)</f>
        <v>12075</v>
      </c>
      <c r="E134" s="56"/>
      <c r="F134" s="58">
        <f>SUM(F130,F133,F125)</f>
        <v>11493</v>
      </c>
      <c r="G134" s="56"/>
      <c r="H134" s="56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135" t="s">
        <v>124</v>
      </c>
    </row>
    <row r="135" spans="1:20" ht="11.25" customHeight="1">
      <c r="A135" s="6" t="s">
        <v>159</v>
      </c>
      <c r="B135" s="7"/>
      <c r="C135" s="72"/>
      <c r="D135" s="10"/>
      <c r="E135" s="22" t="s">
        <v>302</v>
      </c>
      <c r="F135" s="10"/>
      <c r="G135" s="10"/>
      <c r="H135" s="1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8"/>
    </row>
    <row r="136" spans="1:20" ht="11.25" customHeight="1">
      <c r="A136" s="9" t="s">
        <v>151</v>
      </c>
      <c r="B136" s="7"/>
      <c r="C136" s="72"/>
      <c r="E136" s="20" t="s">
        <v>156</v>
      </c>
      <c r="F136" s="7"/>
      <c r="G136" s="10"/>
      <c r="H136" s="7" t="s">
        <v>149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29" t="s">
        <v>320</v>
      </c>
    </row>
    <row r="137" spans="1:20" ht="11.25" customHeight="1">
      <c r="A137" s="9" t="s">
        <v>154</v>
      </c>
      <c r="B137" s="7"/>
      <c r="C137" s="72"/>
      <c r="E137" s="17" t="s">
        <v>157</v>
      </c>
      <c r="F137" s="7"/>
      <c r="G137" s="10"/>
      <c r="H137" s="10" t="s">
        <v>150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30" t="s">
        <v>27</v>
      </c>
    </row>
    <row r="138" spans="1:20" ht="11.25" customHeight="1">
      <c r="A138" s="9" t="s">
        <v>152</v>
      </c>
      <c r="B138" s="7"/>
      <c r="C138" s="72"/>
      <c r="E138" s="17" t="s">
        <v>153</v>
      </c>
      <c r="F138" s="7"/>
      <c r="G138" s="10"/>
      <c r="H138" s="10" t="s">
        <v>155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31" t="s">
        <v>25</v>
      </c>
    </row>
    <row r="139" spans="1:20" ht="11.25" customHeight="1">
      <c r="A139" s="9" t="s">
        <v>219</v>
      </c>
      <c r="B139" s="17" t="s">
        <v>220</v>
      </c>
      <c r="C139" s="72"/>
      <c r="D139" s="20">
        <v>480570</v>
      </c>
      <c r="E139" s="7"/>
      <c r="F139" s="7"/>
      <c r="G139" s="10"/>
      <c r="H139" s="35" t="s">
        <v>221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31" t="s">
        <v>26</v>
      </c>
    </row>
    <row r="140" spans="1:20" ht="11.25" customHeight="1">
      <c r="A140" s="19"/>
      <c r="B140" s="82"/>
      <c r="C140" s="83"/>
      <c r="D140" s="84"/>
      <c r="E140" s="84"/>
      <c r="F140" s="84"/>
      <c r="G140" s="84"/>
      <c r="H140" s="84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144" t="s">
        <v>323</v>
      </c>
    </row>
    <row r="141" spans="1:20" ht="11.25" customHeight="1">
      <c r="A141" s="7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7"/>
    </row>
    <row r="142" spans="1:20" ht="11.25" customHeight="1">
      <c r="A142" s="9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7"/>
    </row>
    <row r="143" spans="1:20" ht="11.25" customHeight="1">
      <c r="A143" s="7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8"/>
    </row>
    <row r="144" spans="1:20" ht="11.25" customHeight="1">
      <c r="A144" s="7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8"/>
    </row>
    <row r="145" spans="1:20" ht="11.25" customHeight="1">
      <c r="A145" s="7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8"/>
    </row>
    <row r="146" spans="1:20" ht="11.25" customHeight="1">
      <c r="A146" s="7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8"/>
    </row>
    <row r="147" spans="1:20" ht="11.25" customHeight="1">
      <c r="A147" s="7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8"/>
    </row>
    <row r="148" spans="1:20" ht="11.25" customHeight="1">
      <c r="A148" s="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12"/>
    </row>
    <row r="149" spans="1:20" ht="11.25" customHeight="1">
      <c r="A149" s="7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7"/>
    </row>
    <row r="150" spans="1:20" ht="11.2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7"/>
    </row>
    <row r="151" spans="1:20" ht="11.2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7"/>
    </row>
    <row r="152" spans="1:20" ht="11.2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7"/>
    </row>
    <row r="153" spans="1:20" ht="11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1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1.2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1.2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1.2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1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1.2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1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1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1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1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1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11.25" customHeight="1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11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11.2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</sheetData>
  <printOptions/>
  <pageMargins left="0.2362204724409449" right="0.2362204724409449" top="0.31496062992125984" bottom="0.49" header="0.47" footer="0.2"/>
  <pageSetup horizontalDpi="300" verticalDpi="300" orientation="landscape" paperSize="8" r:id="rId2"/>
  <headerFooter alignWithMargins="0">
    <oddFooter>&amp;C&amp;"Arial,Fet"Västra Götalandsregionen -  Årsredovisning 2000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2001-08-14T09:58:57Z</cp:lastPrinted>
  <dcterms:created xsi:type="dcterms:W3CDTF">2001-06-18T16:04:34Z</dcterms:created>
  <dcterms:modified xsi:type="dcterms:W3CDTF">2002-01-14T00:00:08Z</dcterms:modified>
  <cp:category/>
  <cp:version/>
  <cp:contentType/>
  <cp:contentStatus/>
</cp:coreProperties>
</file>